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<sst xmlns="http://schemas.openxmlformats.org/spreadsheetml/2006/main" count="67" uniqueCount="61">
  <si>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</si>
  <si>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</si>
  <si>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</si>
  <si>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</si>
  <si>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</si>
  <si>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</si>
  <si>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</si>
  <si>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</si>
  <si>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</si>
  <si>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</si>
  <si>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</si>
  <si>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</si>
  <si>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</si>
  <si>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</si>
  <si>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</si>
  <si>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</si>
  <si>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</si>
  <si>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</si>
  <si>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</si>
  <si>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</si>
  <si>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</si>
  <si>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</si>
  <si>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</si>
  <si>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</si>
  <si>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</si>
  <si>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</si>
  <si>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</si>
  <si>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</si>
  <si>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</si>
  <si>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</si>
  <si>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</si>
  <si>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</si>
  <si>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</si>
  <si>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</si>
  <si>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</si>
  <si>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</si>
  <si>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</si>
  <si>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</si>
  <si>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</si>
  <si>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</si>
  <si>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</si>
  <si>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</si>
  <si>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</si>
  <si>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</si>
  <si>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</si>
  <si>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</si>
  <si>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</si>
  <si>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</si>
  <si>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</si>
  <si>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</si>
  <si>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</si>
  <si>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</si>
  <si>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</si>
  <si>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</si>
  <si>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</si>
  <si>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</si>
  <si>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</si>
  <si>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 xml:space="preserve">Капитальный ремонт  кровли многоквартирного жилого дома по адресу: г. Шарья, ул. Вокзальная, д. 10
</t>
  </si>
  <si>
    <t>Капитальный ремонт  кровли многоквартирного жилого дома по адресу:  Шарья, ул. Вокзальная, д. 10</t>
  </si>
  <si>
    <t>В том числе возврат</t>
  </si>
  <si>
    <t>Носочкова Ю.Э.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</si>
</sst>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F10" sqref="F10:I1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8" t="s">
        <v>10</v>
      </c>
      <c r="B3" s="38"/>
      <c r="C3" s="38"/>
      <c r="D3" s="38"/>
      <c r="E3" s="38"/>
      <c r="F3" s="38"/>
      <c r="G3" s="38"/>
      <c r="H3" s="38"/>
    </row>
    <row r="4" spans="1:8" s="1" customFormat="1" ht="12.75">
      <c r="A4" s="2" t="s">
        <v>0</v>
      </c>
      <c r="B4" s="39" t="s">
        <v>43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2" t="s">
        <v>11</v>
      </c>
      <c r="B6" s="42"/>
      <c r="C6" s="42"/>
      <c r="D6" s="42"/>
      <c r="F6" s="42" t="s">
        <v>12</v>
      </c>
      <c r="G6" s="42"/>
      <c r="H6" s="42"/>
      <c r="I6" s="42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7" t="s">
        <v>13</v>
      </c>
      <c r="B8" s="37"/>
      <c r="C8" s="28">
        <f>H50</f>
        <v>763.3100000000001</v>
      </c>
      <c r="D8" s="19" t="s">
        <v>1</v>
      </c>
      <c r="F8" s="28">
        <f>C8</f>
        <v>763.3100000000001</v>
      </c>
      <c r="G8" s="19" t="s">
        <v>1</v>
      </c>
      <c r="H8" s="28"/>
      <c r="I8" s="19"/>
    </row>
    <row r="9" spans="1:9" s="1" customFormat="1" ht="12.75">
      <c r="A9" s="29"/>
      <c r="B9" s="29" t="s">
        <v>59</v>
      </c>
      <c r="C9" s="28">
        <f>H51</f>
        <v>0.4</v>
      </c>
      <c r="D9" s="19" t="s">
        <v>1</v>
      </c>
      <c r="F9" s="28">
        <f>C9</f>
        <v>0.4</v>
      </c>
      <c r="G9" s="19" t="s">
        <v>1</v>
      </c>
      <c r="H9" s="28"/>
      <c r="I9" s="19"/>
    </row>
    <row r="10" spans="1:9" s="1" customFormat="1" ht="12.75">
      <c r="A10" s="40"/>
      <c r="B10" s="40"/>
      <c r="C10" s="40"/>
      <c r="D10" s="40"/>
      <c r="F10" s="40"/>
      <c r="G10" s="40"/>
      <c r="H10" s="40"/>
      <c r="I10" s="40"/>
    </row>
    <row r="11" spans="1:9" s="1" customFormat="1" ht="12.75" customHeight="1">
      <c r="A11" s="37" t="s">
        <v>14</v>
      </c>
      <c r="B11" s="37"/>
      <c r="C11" s="37"/>
      <c r="D11" s="37"/>
      <c r="F11" s="44" t="s">
        <v>32</v>
      </c>
      <c r="G11" s="44"/>
      <c r="H11" s="44"/>
      <c r="I11" s="20"/>
    </row>
    <row r="12" spans="1:9" s="1" customFormat="1" ht="12.75">
      <c r="A12" s="40"/>
      <c r="B12" s="40"/>
      <c r="C12" s="40"/>
      <c r="D12" s="40"/>
      <c r="F12" s="40"/>
      <c r="G12" s="40"/>
      <c r="H12" s="40"/>
      <c r="I12" s="40"/>
    </row>
    <row r="13" spans="1:9" s="1" customFormat="1" ht="12.75" customHeight="1">
      <c r="A13" s="36" t="s">
        <v>15</v>
      </c>
      <c r="B13" s="37"/>
      <c r="C13" s="37"/>
      <c r="D13" s="37"/>
      <c r="F13" s="45" t="s">
        <v>15</v>
      </c>
      <c r="G13" s="45"/>
      <c r="H13" s="45"/>
      <c r="I13" s="20"/>
    </row>
    <row r="14" s="1" customFormat="1" ht="12.75"/>
    <row r="15" s="1" customFormat="1" ht="12.75"/>
    <row r="16" spans="1:8" s="1" customFormat="1" ht="12.75">
      <c r="A16" s="30" t="s">
        <v>16</v>
      </c>
      <c r="B16" s="30"/>
      <c r="C16" s="30"/>
      <c r="D16" s="30"/>
      <c r="E16" s="30"/>
      <c r="F16" s="30"/>
      <c r="G16" s="30"/>
      <c r="H16" s="30"/>
    </row>
    <row r="17" spans="1:8" s="1" customFormat="1" ht="24.75" customHeight="1">
      <c r="A17" s="31" t="s">
        <v>57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3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58</v>
      </c>
      <c r="D27" s="23">
        <v>108.931</v>
      </c>
      <c r="E27" s="23">
        <v>0</v>
      </c>
      <c r="F27" s="23">
        <v>0</v>
      </c>
      <c r="G27" s="23">
        <v>0</v>
      </c>
      <c r="H27" s="24">
        <f>ROUND(D27+E27+F27+G27,2)</f>
        <v>108.93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108.93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108.93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108.93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108.93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0.44</v>
      </c>
      <c r="E32" s="23">
        <f>ROUND(E29*0.4%,2)</f>
        <v>0</v>
      </c>
      <c r="F32" s="25"/>
      <c r="G32" s="25"/>
      <c r="H32" s="24">
        <f>D32+E32+F32+G32</f>
        <v>0.44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0.07</v>
      </c>
      <c r="E33" s="23">
        <f>ROUND(E32*15%,2)</f>
        <v>0</v>
      </c>
      <c r="F33" s="25"/>
      <c r="G33" s="25"/>
      <c r="H33" s="24">
        <f>D33+E33+F33+G33</f>
        <v>0.07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0.44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0.44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0.07</v>
      </c>
      <c r="E35" s="25">
        <f>ROUND(E33,2)</f>
        <v>0</v>
      </c>
      <c r="F35" s="25"/>
      <c r="G35" s="25"/>
      <c r="H35" s="25">
        <f>D35+E35+F35+G35</f>
        <v>0.07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109.37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109.37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56</v>
      </c>
      <c r="C39" s="21" t="s">
        <v>55</v>
      </c>
      <c r="D39" s="23">
        <f>ROUND(D36*1.63%,2)</f>
        <v>1.78</v>
      </c>
      <c r="E39" s="23">
        <f>ROUND(E36*1.793%,2)</f>
        <v>0</v>
      </c>
      <c r="F39" s="23"/>
      <c r="G39" s="23"/>
      <c r="H39" s="24">
        <f>D39+E39+F39+G39</f>
        <v>1.78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1.78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2.7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111.15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112.07000000000001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2.22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2.22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113.37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114.29</v>
      </c>
      <c r="I44" s="8"/>
    </row>
    <row r="45" spans="1:9" s="1" customFormat="1" ht="28.5" customHeight="1">
      <c r="A45" s="10"/>
      <c r="B45" s="46" t="s">
        <v>52</v>
      </c>
      <c r="C45" s="21" t="s">
        <v>53</v>
      </c>
      <c r="D45" s="23">
        <f>ROUND(D44*5.65,2)</f>
        <v>640.54</v>
      </c>
      <c r="E45" s="24"/>
      <c r="F45" s="23"/>
      <c r="G45" s="24"/>
      <c r="H45" s="23">
        <f t="shared" si="0"/>
        <v>640.54</v>
      </c>
      <c r="I45" s="8"/>
    </row>
    <row r="46" spans="1:9" s="1" customFormat="1" ht="18.75" customHeight="1">
      <c r="A46" s="10"/>
      <c r="B46" s="47"/>
      <c r="C46" s="21" t="s">
        <v>54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7"/>
      <c r="C47" s="21" t="s">
        <v>41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640.54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646.87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115.3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116.44</v>
      </c>
      <c r="I49" s="8"/>
    </row>
    <row r="50" spans="1:9" s="1" customFormat="1" ht="33.75" customHeight="1">
      <c r="A50" s="7"/>
      <c r="B50" s="15"/>
      <c r="C50" s="15" t="s">
        <v>31</v>
      </c>
      <c r="D50" s="25">
        <f>ROUND(D48+D49,2)</f>
        <v>755.84</v>
      </c>
      <c r="E50" s="25">
        <f>ROUND(E47+E48,2)</f>
        <v>0</v>
      </c>
      <c r="F50" s="25">
        <f>ROUND(F47+F48,2)</f>
        <v>0</v>
      </c>
      <c r="G50" s="25">
        <f>ROUND(G48+G49,2)</f>
        <v>7.47</v>
      </c>
      <c r="H50" s="25">
        <f>D50+E50+F50+G50</f>
        <v>763.3100000000001</v>
      </c>
      <c r="I50" s="8"/>
    </row>
    <row r="51" spans="1:9" s="1" customFormat="1" ht="12.75">
      <c r="A51" s="7"/>
      <c r="B51" s="15"/>
      <c r="C51" s="15" t="s">
        <v>46</v>
      </c>
      <c r="D51" s="25">
        <f>ROUND(D35*5.65,2)</f>
        <v>0.4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0.4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42</v>
      </c>
      <c r="B53" s="32"/>
      <c r="C53" s="33" t="s">
        <v>60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2" t="s">
        <v>0</v>
      </c>
      <c r="B55" s="32"/>
      <c r="C55" s="41"/>
      <c r="D55" s="41"/>
      <c r="E55" s="41"/>
      <c r="F55" s="41"/>
      <c r="G55" s="41"/>
      <c r="H55" s="41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Zakupki-1</cp:lastModifiedBy>
  <cp:lastPrinted>2014-07-24T14:58:01Z</cp:lastPrinted>
  <dcterms:created xsi:type="dcterms:W3CDTF">1996-10-08T23:32:33Z</dcterms:created>
  <dcterms:modified xsi:type="dcterms:W3CDTF">2014-08-22T08:15:46Z</dcterms:modified>
  <cp:category/>
  <cp:version/>
  <cp:contentType/>
  <cp:contentStatus/>
</cp:coreProperties>
</file>