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0248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'ССР'!$1:$52</definedName>
  </definedNames>
  <calcPr fullCalcOnLoad="1"/>
</workbook>
</file>

<file path=xl/sharedStrings.xml><?xml version="1.0" encoding="utf-8"?>
<sst xmlns="http://schemas.openxmlformats.org/spreadsheetml/2006/main" count="54" uniqueCount="51">
  <si>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</si>
  <si>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</si>
  <si>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</si>
  <si>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</si>
  <si>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</si>
  <si>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</si>
  <si>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</si>
  <si>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</si>
  <si>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</si>
  <si>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</si>
  <si>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</si>
  <si>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</si>
  <si>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</si>
  <si>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</si>
  <si>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</si>
  <si>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</si>
  <si>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</si>
  <si>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</si>
  <si>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</si>
  <si>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</si>
  <si>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</si>
  <si>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</si>
  <si>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</si>
  <si>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</si>
  <si>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</si>
  <si>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</si>
  <si>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</si>
  <si>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</si>
  <si>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</si>
  <si>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</si>
  <si>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</si>
  <si>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</si>
  <si>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</si>
  <si>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</si>
  <si>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</si>
  <si>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</si>
  <si>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</si>
  <si>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</si>
  <si>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</si>
  <si>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</si>
  <si>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</si>
  <si>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</si>
  <si>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Письмо Минстроя от 15.05.2014 г №8367-EC/08</t>
  </si>
  <si>
    <t>в</t>
  </si>
  <si>
    <t>Средства на возведение, разборку временных зданий, сооружений -0,3%:</t>
  </si>
  <si>
    <t>ГСНр-81-05-01-2001 п.2.1 таб. 1</t>
  </si>
  <si>
    <t>Капитальный ремонт фасадов многоквартирного жилого дома по адресу: г. Волгореченск, ул. имени 50 летия Ленинского Комсомола, д. 30</t>
  </si>
  <si>
    <t>Капитальный ремонт фасадов многоквартирного жилого дома по адресу:                   г. Волгореченск, ул. имени 50 летия Ленинского Комсомола, д. 30</t>
  </si>
  <si>
    <t>Строительные работы в текущих ценах (К=5,80)</t>
  </si>
  <si>
    <t>Монтажные работы в текущих ценах (К=5,80)</t>
  </si>
  <si>
    <t>Итого с понижающим коэффициентом в соответствии с краткосрочным планом к=  0,9288156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</si>
</sst>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  <numFmt numFmtId="180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A14" sqref="A14:H1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41" t="s">
        <v>7</v>
      </c>
      <c r="B2" s="41"/>
      <c r="C2" s="41"/>
      <c r="D2" s="41"/>
      <c r="E2" s="41"/>
      <c r="F2" s="41"/>
      <c r="G2" s="41"/>
      <c r="H2" s="41"/>
    </row>
    <row r="3" spans="1:8" s="1" customFormat="1" ht="12.75">
      <c r="A3" s="2" t="s">
        <v>0</v>
      </c>
      <c r="B3" s="42" t="s">
        <v>37</v>
      </c>
      <c r="C3" s="35"/>
      <c r="D3" s="35"/>
      <c r="E3" s="35"/>
      <c r="F3" s="35"/>
      <c r="G3" s="35"/>
      <c r="H3" s="35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1" t="s">
        <v>8</v>
      </c>
      <c r="B5" s="31"/>
      <c r="C5" s="31"/>
      <c r="D5" s="31"/>
      <c r="F5" s="31" t="s">
        <v>9</v>
      </c>
      <c r="G5" s="31"/>
      <c r="H5" s="31"/>
      <c r="I5" s="31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2" t="s">
        <v>10</v>
      </c>
      <c r="B7" s="32"/>
      <c r="C7" s="26">
        <v>768.923</v>
      </c>
      <c r="D7" s="17" t="s">
        <v>1</v>
      </c>
      <c r="F7" s="33">
        <f>C7</f>
        <v>768.923</v>
      </c>
      <c r="G7" s="33"/>
      <c r="H7" s="17" t="s">
        <v>1</v>
      </c>
      <c r="I7" s="17"/>
    </row>
    <row r="8" spans="1:9" s="1" customFormat="1" ht="12.75">
      <c r="A8" s="43"/>
      <c r="B8" s="43"/>
      <c r="C8" s="43"/>
      <c r="D8" s="43"/>
      <c r="F8" s="43"/>
      <c r="G8" s="43"/>
      <c r="H8" s="43"/>
      <c r="I8" s="43"/>
    </row>
    <row r="9" spans="1:9" s="1" customFormat="1" ht="12.75" customHeight="1">
      <c r="A9" s="32" t="s">
        <v>11</v>
      </c>
      <c r="B9" s="32"/>
      <c r="C9" s="32"/>
      <c r="D9" s="32"/>
      <c r="F9" s="36" t="s">
        <v>29</v>
      </c>
      <c r="G9" s="36"/>
      <c r="H9" s="36"/>
      <c r="I9" s="18"/>
    </row>
    <row r="10" spans="1:9" s="1" customFormat="1" ht="12.75">
      <c r="A10" s="43"/>
      <c r="B10" s="43"/>
      <c r="C10" s="43"/>
      <c r="D10" s="43"/>
      <c r="F10" s="43"/>
      <c r="G10" s="43"/>
      <c r="H10" s="43"/>
      <c r="I10" s="43"/>
    </row>
    <row r="11" spans="1:9" s="1" customFormat="1" ht="12.75" customHeight="1">
      <c r="A11" s="40" t="s">
        <v>12</v>
      </c>
      <c r="B11" s="32"/>
      <c r="C11" s="32"/>
      <c r="D11" s="32"/>
      <c r="F11" s="37" t="s">
        <v>12</v>
      </c>
      <c r="G11" s="37"/>
      <c r="H11" s="37"/>
      <c r="I11" s="18"/>
    </row>
    <row r="12" s="1" customFormat="1" ht="12.75"/>
    <row r="13" s="1" customFormat="1" ht="12.75"/>
    <row r="14" spans="1:8" s="1" customFormat="1" ht="12.75">
      <c r="A14" s="44" t="s">
        <v>13</v>
      </c>
      <c r="B14" s="44"/>
      <c r="C14" s="44"/>
      <c r="D14" s="44"/>
      <c r="E14" s="44"/>
      <c r="F14" s="44"/>
      <c r="G14" s="44"/>
      <c r="H14" s="44"/>
    </row>
    <row r="15" spans="1:8" s="1" customFormat="1" ht="24.75" customHeight="1">
      <c r="A15" s="45" t="s">
        <v>46</v>
      </c>
      <c r="B15" s="45"/>
      <c r="C15" s="45"/>
      <c r="D15" s="45"/>
      <c r="E15" s="45"/>
      <c r="F15" s="45"/>
      <c r="G15" s="45"/>
      <c r="H15" s="45"/>
    </row>
    <row r="16" spans="1:8" s="1" customFormat="1" ht="4.5" customHeight="1">
      <c r="A16" s="3" t="s">
        <v>43</v>
      </c>
      <c r="B16" s="3"/>
      <c r="C16" s="3"/>
      <c r="D16" s="3"/>
      <c r="E16" s="3"/>
      <c r="F16" s="3"/>
      <c r="G16" s="3"/>
      <c r="H16" s="3"/>
    </row>
    <row r="17" spans="1:8" s="1" customFormat="1" ht="12.75">
      <c r="A17" s="34" t="s">
        <v>32</v>
      </c>
      <c r="B17" s="35"/>
      <c r="C17" s="35"/>
      <c r="D17" s="35"/>
      <c r="E17" s="35"/>
      <c r="F17" s="35"/>
      <c r="G17" s="35"/>
      <c r="H17" s="35"/>
    </row>
    <row r="18" s="1" customFormat="1" ht="4.5" customHeight="1"/>
    <row r="19" s="1" customFormat="1" ht="4.5" customHeight="1"/>
    <row r="20" spans="1:8" s="1" customFormat="1" ht="15" customHeight="1">
      <c r="A20" s="46" t="s">
        <v>14</v>
      </c>
      <c r="B20" s="46" t="s">
        <v>15</v>
      </c>
      <c r="C20" s="46" t="s">
        <v>6</v>
      </c>
      <c r="D20" s="46" t="s">
        <v>16</v>
      </c>
      <c r="E20" s="46"/>
      <c r="F20" s="46"/>
      <c r="G20" s="46"/>
      <c r="H20" s="46" t="s">
        <v>17</v>
      </c>
    </row>
    <row r="21" spans="1:8" s="1" customFormat="1" ht="43.5" customHeight="1">
      <c r="A21" s="46"/>
      <c r="B21" s="46"/>
      <c r="C21" s="46"/>
      <c r="D21" s="5" t="s">
        <v>18</v>
      </c>
      <c r="E21" s="5" t="s">
        <v>5</v>
      </c>
      <c r="F21" s="5" t="s">
        <v>2</v>
      </c>
      <c r="G21" s="5" t="s">
        <v>3</v>
      </c>
      <c r="H21" s="46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2"/>
      <c r="E23" s="22"/>
      <c r="F23" s="22"/>
      <c r="G23" s="22"/>
      <c r="H23" s="22"/>
    </row>
    <row r="24" spans="1:9" s="1" customFormat="1" ht="12.75">
      <c r="A24" s="7"/>
      <c r="B24" s="15" t="s">
        <v>30</v>
      </c>
      <c r="C24" s="15" t="s">
        <v>19</v>
      </c>
      <c r="D24" s="22"/>
      <c r="E24" s="22"/>
      <c r="F24" s="22"/>
      <c r="G24" s="22"/>
      <c r="H24" s="22"/>
      <c r="I24" s="8"/>
    </row>
    <row r="25" spans="1:9" s="1" customFormat="1" ht="57" customHeight="1">
      <c r="A25" s="7"/>
      <c r="B25" s="9" t="s">
        <v>35</v>
      </c>
      <c r="C25" s="19" t="s">
        <v>47</v>
      </c>
      <c r="D25" s="21">
        <v>118.238</v>
      </c>
      <c r="E25" s="21">
        <v>0</v>
      </c>
      <c r="F25" s="21">
        <v>0</v>
      </c>
      <c r="G25" s="21">
        <v>0</v>
      </c>
      <c r="H25" s="22">
        <f>ROUND(D25+E25+F25+G25,2)</f>
        <v>118.24</v>
      </c>
      <c r="I25" s="8"/>
    </row>
    <row r="26" spans="1:9" s="1" customFormat="1" ht="12.75">
      <c r="A26" s="13"/>
      <c r="B26" s="11"/>
      <c r="C26" s="15" t="s">
        <v>20</v>
      </c>
      <c r="D26" s="20">
        <f>ROUND(D25,2)</f>
        <v>118.24</v>
      </c>
      <c r="E26" s="20">
        <f>ROUND(E25,2)</f>
        <v>0</v>
      </c>
      <c r="F26" s="20">
        <f>ROUND(F25,2)</f>
        <v>0</v>
      </c>
      <c r="G26" s="20">
        <f>ROUND(G25,2)</f>
        <v>0</v>
      </c>
      <c r="H26" s="20">
        <f>ROUND(D26+E26+F26+G26,2)</f>
        <v>118.24</v>
      </c>
      <c r="I26" s="8"/>
    </row>
    <row r="27" spans="1:9" s="1" customFormat="1" ht="12.75">
      <c r="A27" s="7"/>
      <c r="B27" s="15"/>
      <c r="C27" s="15" t="s">
        <v>39</v>
      </c>
      <c r="D27" s="23">
        <f>D26</f>
        <v>118.24</v>
      </c>
      <c r="E27" s="23">
        <f>E26</f>
        <v>0</v>
      </c>
      <c r="F27" s="23">
        <f>F26</f>
        <v>0</v>
      </c>
      <c r="G27" s="23">
        <f>G26</f>
        <v>0</v>
      </c>
      <c r="H27" s="23">
        <f>D27+E27+F27+G27</f>
        <v>118.24</v>
      </c>
      <c r="I27" s="8"/>
    </row>
    <row r="28" spans="1:9" s="1" customFormat="1" ht="12.75">
      <c r="A28" s="7"/>
      <c r="B28" s="15"/>
      <c r="C28" s="15"/>
      <c r="D28" s="23"/>
      <c r="E28" s="23"/>
      <c r="F28" s="23"/>
      <c r="G28" s="23"/>
      <c r="H28" s="23"/>
      <c r="I28" s="8"/>
    </row>
    <row r="29" spans="1:9" s="1" customFormat="1" ht="12.75">
      <c r="A29" s="7"/>
      <c r="B29" s="15" t="s">
        <v>40</v>
      </c>
      <c r="C29" s="15" t="s">
        <v>38</v>
      </c>
      <c r="D29" s="23"/>
      <c r="E29" s="23"/>
      <c r="F29" s="23"/>
      <c r="G29" s="23"/>
      <c r="H29" s="23"/>
      <c r="I29" s="8"/>
    </row>
    <row r="30" spans="1:9" s="1" customFormat="1" ht="26.25">
      <c r="A30" s="7"/>
      <c r="B30" s="9" t="s">
        <v>45</v>
      </c>
      <c r="C30" s="19" t="s">
        <v>44</v>
      </c>
      <c r="D30" s="21">
        <f>ROUND(D27*0.3%,2)</f>
        <v>0.35</v>
      </c>
      <c r="E30" s="21">
        <f>ROUND(E27*0.3%,2)</f>
        <v>0</v>
      </c>
      <c r="F30" s="23"/>
      <c r="G30" s="23"/>
      <c r="H30" s="22">
        <f>D30+E30+F30+G30</f>
        <v>0.35</v>
      </c>
      <c r="I30" s="8"/>
    </row>
    <row r="31" spans="1:9" s="1" customFormat="1" ht="12.75">
      <c r="A31" s="7"/>
      <c r="B31" s="15"/>
      <c r="C31" s="15" t="s">
        <v>41</v>
      </c>
      <c r="D31" s="23">
        <f>ROUND(D30,2)</f>
        <v>0.35</v>
      </c>
      <c r="E31" s="23">
        <f>ROUND(E30,2)</f>
        <v>0</v>
      </c>
      <c r="F31" s="23">
        <f>ROUND(F30,2)</f>
        <v>0</v>
      </c>
      <c r="G31" s="23">
        <f>ROUND(G30,2)</f>
        <v>0</v>
      </c>
      <c r="H31" s="23">
        <f>D31+E31+F31+G31</f>
        <v>0.35</v>
      </c>
      <c r="I31" s="8"/>
    </row>
    <row r="32" spans="1:9" s="1" customFormat="1" ht="12.75">
      <c r="A32" s="7"/>
      <c r="B32" s="15"/>
      <c r="C32" s="15" t="s">
        <v>34</v>
      </c>
      <c r="D32" s="23">
        <f>ROUND(D27+D31,2)</f>
        <v>118.59</v>
      </c>
      <c r="E32" s="23">
        <f>ROUND(E27+E31,2)</f>
        <v>0</v>
      </c>
      <c r="F32" s="23">
        <f>ROUND(F27+F31,2)</f>
        <v>0</v>
      </c>
      <c r="G32" s="23">
        <f>ROUND(G27+G31,2)</f>
        <v>0</v>
      </c>
      <c r="H32" s="23">
        <f>D32+E32+F32+G32</f>
        <v>118.59</v>
      </c>
      <c r="I32" s="8"/>
    </row>
    <row r="33" spans="1:9" s="1" customFormat="1" ht="12.75">
      <c r="A33" s="7"/>
      <c r="B33" s="15"/>
      <c r="C33" s="15"/>
      <c r="D33" s="23"/>
      <c r="E33" s="23"/>
      <c r="F33" s="23"/>
      <c r="G33" s="23"/>
      <c r="H33" s="23"/>
      <c r="I33" s="8"/>
    </row>
    <row r="34" spans="1:9" s="1" customFormat="1" ht="12.75">
      <c r="A34" s="10"/>
      <c r="B34" s="15" t="s">
        <v>33</v>
      </c>
      <c r="C34" s="15" t="s">
        <v>22</v>
      </c>
      <c r="D34" s="23"/>
      <c r="E34" s="23"/>
      <c r="F34" s="23"/>
      <c r="G34" s="23"/>
      <c r="H34" s="23"/>
      <c r="I34" s="8"/>
    </row>
    <row r="35" spans="1:9" s="1" customFormat="1" ht="12.75">
      <c r="A35" s="10"/>
      <c r="B35" s="9"/>
      <c r="C35" s="19"/>
      <c r="D35" s="21"/>
      <c r="E35" s="21"/>
      <c r="F35" s="21"/>
      <c r="G35" s="21"/>
      <c r="H35" s="22"/>
      <c r="I35" s="8"/>
    </row>
    <row r="36" spans="1:9" s="1" customFormat="1" ht="12.75">
      <c r="A36" s="10"/>
      <c r="B36" s="15"/>
      <c r="C36" s="15" t="s">
        <v>21</v>
      </c>
      <c r="D36" s="23">
        <f>ROUND(D35,2)</f>
        <v>0</v>
      </c>
      <c r="E36" s="23">
        <f>ROUND(E35,2)</f>
        <v>0</v>
      </c>
      <c r="F36" s="23">
        <f>ROUND(F35,2)</f>
        <v>0</v>
      </c>
      <c r="G36" s="23">
        <f>ROUND(G35,2)</f>
        <v>0</v>
      </c>
      <c r="H36" s="23">
        <f>ROUND(H35,2)</f>
        <v>0</v>
      </c>
      <c r="I36" s="8"/>
    </row>
    <row r="37" spans="1:9" s="1" customFormat="1" ht="12.75">
      <c r="A37" s="10"/>
      <c r="B37" s="15"/>
      <c r="C37" s="15" t="s">
        <v>31</v>
      </c>
      <c r="D37" s="23">
        <f>ROUND(D32+D36,2)</f>
        <v>118.59</v>
      </c>
      <c r="E37" s="23">
        <f>ROUND(E27+E36,2)</f>
        <v>0</v>
      </c>
      <c r="F37" s="23">
        <f>ROUND(F27+F36,2)</f>
        <v>0</v>
      </c>
      <c r="G37" s="23">
        <f>ROUND(G32+G36,2)</f>
        <v>0</v>
      </c>
      <c r="H37" s="23">
        <f>ROUND(H32+H36,2)</f>
        <v>118.59</v>
      </c>
      <c r="I37" s="8"/>
    </row>
    <row r="38" spans="1:9" s="1" customFormat="1" ht="26.25">
      <c r="A38" s="10"/>
      <c r="B38" s="14" t="s">
        <v>23</v>
      </c>
      <c r="C38" s="19" t="s">
        <v>24</v>
      </c>
      <c r="D38" s="21">
        <f>ROUND(D37*2%,2)</f>
        <v>2.37</v>
      </c>
      <c r="E38" s="21">
        <f>ROUND(E37*2%,2)</f>
        <v>0</v>
      </c>
      <c r="F38" s="21">
        <f>ROUND(F27*2%,2)</f>
        <v>0</v>
      </c>
      <c r="G38" s="21">
        <f>ROUND(G27*2%,2)</f>
        <v>0</v>
      </c>
      <c r="H38" s="21">
        <f>SUM(D38:G38)</f>
        <v>2.37</v>
      </c>
      <c r="I38" s="8"/>
    </row>
    <row r="39" spans="1:9" s="1" customFormat="1" ht="12.75">
      <c r="A39" s="7"/>
      <c r="B39" s="15"/>
      <c r="C39" s="15" t="s">
        <v>25</v>
      </c>
      <c r="D39" s="23">
        <f>D37+D38</f>
        <v>120.96000000000001</v>
      </c>
      <c r="E39" s="23">
        <f>E37+E38</f>
        <v>0</v>
      </c>
      <c r="F39" s="23">
        <f>F37+F38</f>
        <v>0</v>
      </c>
      <c r="G39" s="23">
        <f>G38+G37</f>
        <v>0</v>
      </c>
      <c r="H39" s="23">
        <f aca="true" t="shared" si="0" ref="H39:H44">D39+E39+F39+G39</f>
        <v>120.96000000000001</v>
      </c>
      <c r="I39" s="8"/>
    </row>
    <row r="40" spans="1:9" s="1" customFormat="1" ht="28.5" customHeight="1">
      <c r="A40" s="10"/>
      <c r="B40" s="38" t="s">
        <v>42</v>
      </c>
      <c r="C40" s="19" t="s">
        <v>48</v>
      </c>
      <c r="D40" s="21">
        <f>ROUND(D39*5.8,2)</f>
        <v>701.57</v>
      </c>
      <c r="E40" s="22"/>
      <c r="F40" s="21"/>
      <c r="G40" s="22"/>
      <c r="H40" s="21">
        <f t="shared" si="0"/>
        <v>701.57</v>
      </c>
      <c r="I40" s="8"/>
    </row>
    <row r="41" spans="1:9" s="1" customFormat="1" ht="18.75" customHeight="1">
      <c r="A41" s="10"/>
      <c r="B41" s="39"/>
      <c r="C41" s="19" t="s">
        <v>49</v>
      </c>
      <c r="D41" s="21"/>
      <c r="E41" s="21">
        <f>ROUND(E39*5.8,2)</f>
        <v>0</v>
      </c>
      <c r="F41" s="21"/>
      <c r="G41" s="22"/>
      <c r="H41" s="21">
        <f t="shared" si="0"/>
        <v>0</v>
      </c>
      <c r="I41" s="12"/>
    </row>
    <row r="42" spans="1:9" s="1" customFormat="1" ht="20.25">
      <c r="A42" s="10"/>
      <c r="B42" s="15"/>
      <c r="C42" s="15" t="s">
        <v>4</v>
      </c>
      <c r="D42" s="24">
        <f>ROUND(D40+D41,2)</f>
        <v>701.57</v>
      </c>
      <c r="E42" s="24">
        <f>ROUND(E40+E41,2)</f>
        <v>0</v>
      </c>
      <c r="F42" s="24">
        <f>ROUND(F40+F41,2)</f>
        <v>0</v>
      </c>
      <c r="G42" s="24">
        <f>ROUND(G40+G41,2)</f>
        <v>0</v>
      </c>
      <c r="H42" s="23">
        <f t="shared" si="0"/>
        <v>701.57</v>
      </c>
      <c r="I42" s="8"/>
    </row>
    <row r="43" spans="1:9" s="1" customFormat="1" ht="33.75" customHeight="1">
      <c r="A43" s="7"/>
      <c r="B43" s="14" t="s">
        <v>26</v>
      </c>
      <c r="C43" s="19" t="s">
        <v>27</v>
      </c>
      <c r="D43" s="25">
        <f>ROUND(D42*18%,2)</f>
        <v>126.28</v>
      </c>
      <c r="E43" s="25">
        <f>ROUND(E42*18%,2)</f>
        <v>0</v>
      </c>
      <c r="F43" s="25">
        <f>ROUND(F42*18%,2)</f>
        <v>0</v>
      </c>
      <c r="G43" s="25">
        <f>ROUND(G42*18%,2)</f>
        <v>0</v>
      </c>
      <c r="H43" s="21">
        <f t="shared" si="0"/>
        <v>126.28</v>
      </c>
      <c r="I43" s="8"/>
    </row>
    <row r="44" spans="1:9" s="1" customFormat="1" ht="12.75">
      <c r="A44" s="7"/>
      <c r="B44" s="15"/>
      <c r="C44" s="15" t="s">
        <v>28</v>
      </c>
      <c r="D44" s="23">
        <f>ROUND(D42+D43,2)</f>
        <v>827.85</v>
      </c>
      <c r="E44" s="23">
        <f>ROUND(E42+E43,2)</f>
        <v>0</v>
      </c>
      <c r="F44" s="23">
        <f>ROUND(F42+F43,2)</f>
        <v>0</v>
      </c>
      <c r="G44" s="23">
        <f>ROUND(G42+G43,2)</f>
        <v>0</v>
      </c>
      <c r="H44" s="23">
        <f t="shared" si="0"/>
        <v>827.85</v>
      </c>
      <c r="I44" s="8"/>
    </row>
    <row r="45" spans="1:9" s="1" customFormat="1" ht="30">
      <c r="A45" s="7"/>
      <c r="B45" s="15"/>
      <c r="C45" s="9" t="s">
        <v>50</v>
      </c>
      <c r="D45" s="23">
        <v>768.923</v>
      </c>
      <c r="E45" s="23">
        <v>0</v>
      </c>
      <c r="F45" s="23">
        <v>0</v>
      </c>
      <c r="G45" s="23">
        <v>0</v>
      </c>
      <c r="H45" s="23">
        <v>768.923</v>
      </c>
      <c r="I45" s="8"/>
    </row>
    <row r="46" spans="1:9" s="1" customFormat="1" ht="12.75">
      <c r="A46" s="8"/>
      <c r="B46" s="27"/>
      <c r="C46" s="27"/>
      <c r="D46" s="28"/>
      <c r="E46" s="28"/>
      <c r="F46" s="28"/>
      <c r="G46" s="28"/>
      <c r="H46" s="28"/>
      <c r="I46" s="8"/>
    </row>
    <row r="47" spans="1:8" s="1" customFormat="1" ht="12.75">
      <c r="A47" s="8"/>
      <c r="B47" s="8"/>
      <c r="C47" s="8"/>
      <c r="D47" s="8"/>
      <c r="E47" s="8"/>
      <c r="F47" s="8"/>
      <c r="G47" s="8"/>
      <c r="H47" s="8"/>
    </row>
    <row r="48" spans="1:8" s="1" customFormat="1" ht="12.75">
      <c r="A48" s="29" t="s">
        <v>36</v>
      </c>
      <c r="B48" s="29"/>
      <c r="C48" s="42"/>
      <c r="D48" s="35"/>
      <c r="E48" s="35"/>
      <c r="F48" s="35"/>
      <c r="G48" s="35"/>
      <c r="H48" s="35"/>
    </row>
    <row r="49" spans="3:9" s="1" customFormat="1" ht="12.75">
      <c r="C49" s="3"/>
      <c r="D49" s="3"/>
      <c r="E49" s="3"/>
      <c r="F49" s="3"/>
      <c r="G49" s="3"/>
      <c r="H49" s="3"/>
      <c r="I49" s="16"/>
    </row>
    <row r="50" spans="1:8" s="1" customFormat="1" ht="12.75">
      <c r="A50" s="29" t="s">
        <v>0</v>
      </c>
      <c r="B50" s="29"/>
      <c r="C50" s="30"/>
      <c r="D50" s="30"/>
      <c r="E50" s="30"/>
      <c r="F50" s="30"/>
      <c r="G50" s="30"/>
      <c r="H50" s="30"/>
    </row>
    <row r="51" spans="3:7" s="1" customFormat="1" ht="12.75">
      <c r="C51" s="8"/>
      <c r="D51" s="8"/>
      <c r="E51" s="8"/>
      <c r="F51" s="8"/>
      <c r="G51" s="8"/>
    </row>
    <row r="52" s="1" customFormat="1" ht="12.75"/>
  </sheetData>
  <sheetProtection/>
  <mergeCells count="27">
    <mergeCell ref="A14:H14"/>
    <mergeCell ref="A15:H15"/>
    <mergeCell ref="A48:B48"/>
    <mergeCell ref="C48:H48"/>
    <mergeCell ref="A20:A21"/>
    <mergeCell ref="B20:B21"/>
    <mergeCell ref="C20:C21"/>
    <mergeCell ref="D20:G20"/>
    <mergeCell ref="H20:H21"/>
    <mergeCell ref="A11:D11"/>
    <mergeCell ref="A2:H2"/>
    <mergeCell ref="B3:H3"/>
    <mergeCell ref="F8:I8"/>
    <mergeCell ref="A9:D9"/>
    <mergeCell ref="A10:D10"/>
    <mergeCell ref="F10:I10"/>
    <mergeCell ref="A8:D8"/>
    <mergeCell ref="A50:B50"/>
    <mergeCell ref="C50:H50"/>
    <mergeCell ref="A5:D5"/>
    <mergeCell ref="F5:I5"/>
    <mergeCell ref="A7:B7"/>
    <mergeCell ref="F7:G7"/>
    <mergeCell ref="A17:H17"/>
    <mergeCell ref="F9:H9"/>
    <mergeCell ref="F11:H11"/>
    <mergeCell ref="B40:B4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cp:lastPrinted>2014-06-30T07:07:24Z</cp:lastPrinted>
  <dcterms:created xsi:type="dcterms:W3CDTF">1996-10-08T23:32:33Z</dcterms:created>
  <dcterms:modified xsi:type="dcterms:W3CDTF">2015-05-22T06:38:47Z</dcterms:modified>
  <cp:category/>
  <cp:version/>
  <cp:contentType/>
  <cp:contentStatus/>
</cp:coreProperties>
</file>