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250" activeTab="0"/>
  </bookViews>
  <sheets>
    <sheet name="Лист1" sheetId="1" r:id="rId1"/>
    <sheet name="Лист3" sheetId="2" r:id="rId2"/>
  </sheets>
  <definedNames>
    <definedName name="_xlnm.Print_Titles" localSheetId="0">'Лист1'!$9:$9</definedName>
    <definedName name="_xlnm.Print_Area" localSheetId="0">'Лист1'!$A$1:$AE$253</definedName>
  </definedNames>
  <calcPr fullCalcOnLoad="1"/>
</workbook>
</file>

<file path=xl/sharedStrings.xml><?xml version="1.0" encoding="utf-8"?>
<sst xmlns="http://schemas.openxmlformats.org/spreadsheetml/2006/main" count="267" uniqueCount="258">
  <si>
    <t>№ п/п</t>
  </si>
  <si>
    <t>Адрес МКД</t>
  </si>
  <si>
    <t>Стоимость капитального ремонта ВСЕГО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</si>
  <si>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</si>
  <si>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</si>
  <si>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</si>
  <si>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</si>
  <si>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</si>
  <si>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</si>
  <si>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</si>
  <si>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</si>
  <si>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</si>
  <si>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</si>
  <si>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</si>
  <si>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другие виды</t>
  </si>
  <si>
    <t>Итого по город Волгореченск:</t>
  </si>
  <si>
    <t>Итого по город Галич:</t>
  </si>
  <si>
    <t>Итого по город Буй:</t>
  </si>
  <si>
    <t>Итого по Вохомский муниципальный район:</t>
  </si>
  <si>
    <t>Итого по город Кострома:</t>
  </si>
  <si>
    <t>Итого по Кологривский муниципальный район:</t>
  </si>
  <si>
    <t>Итого по Костромской муниципальный район:</t>
  </si>
  <si>
    <t>Итого по Макарьевский муниципальный район:</t>
  </si>
  <si>
    <t>Итого по Островский муниципальный район:</t>
  </si>
  <si>
    <t>Итого по Парфеньевский муниципальный район:</t>
  </si>
  <si>
    <t>Итого по Солигаличский муниципальный район:</t>
  </si>
  <si>
    <t>Итого по Судиславский муниципальный район:</t>
  </si>
  <si>
    <t>Итого по Сусанинский муниципальный район:</t>
  </si>
  <si>
    <t>Таблица № 3</t>
  </si>
  <si>
    <t>пос Вохма ул Нагорная д. 1</t>
  </si>
  <si>
    <t>г Буй ул Максима Горького, д.57/6</t>
  </si>
  <si>
    <t>г Буй Клубная ул., д.4</t>
  </si>
  <si>
    <t>г Буй ул Октябрьской Революции, д.84</t>
  </si>
  <si>
    <t>г Буй ул Максима Горького, д.87а</t>
  </si>
  <si>
    <t>г Буй ул Боровая, д.40а</t>
  </si>
  <si>
    <t>г Волгореченск ул Имени 50-летия Ленинского Комсомола, д. 15</t>
  </si>
  <si>
    <t>пгт Красное-на-Волге ул Лермонтова, 10</t>
  </si>
  <si>
    <t>пгт Красное-на-Волге ул Заводская, д.31</t>
  </si>
  <si>
    <t>г Нерехта ул Дружбы, д. 1</t>
  </si>
  <si>
    <t>г Нерехта ул Энергетиков, д. 13</t>
  </si>
  <si>
    <t>г Нерехта ул Дружбы, д. 2</t>
  </si>
  <si>
    <t>г Нерехта ул Гагарина, д. 23</t>
  </si>
  <si>
    <t>г Нерехта ул Ленина, д. 42а</t>
  </si>
  <si>
    <t>г Нерехта ул  1-я Рабочая, д. 6</t>
  </si>
  <si>
    <t>г Нерехта ул Володарского, д. 20</t>
  </si>
  <si>
    <t>г Нерехта ул  1-я Рабочая, д. 8</t>
  </si>
  <si>
    <t>г Нерехта ул Лапина, д.7</t>
  </si>
  <si>
    <t>г Нерехта ул Металлистов, д.34</t>
  </si>
  <si>
    <t>г Нерехта ул Нерехтская, д.7</t>
  </si>
  <si>
    <t>г Нея ул Советская, д. 37</t>
  </si>
  <si>
    <t>г Нея ул Матросова, д. 20</t>
  </si>
  <si>
    <t>с Парфеньево ул Комсомольская д. 12</t>
  </si>
  <si>
    <t>с Парфеньево ул Ленина, д. 55</t>
  </si>
  <si>
    <t>г Солигалич ул Комсомольская, д.13</t>
  </si>
  <si>
    <t>г Солигалич ул Островского, д.8</t>
  </si>
  <si>
    <t>г Солигалич ул В.Вакуровой, д.22</t>
  </si>
  <si>
    <t>Итого по Чухломской муниципальный район:</t>
  </si>
  <si>
    <t>г Чухлома ул Ленина, д.16</t>
  </si>
  <si>
    <t>г Чухлома ул Быкова, д.8</t>
  </si>
  <si>
    <t>Итого по Пыщугский муниципальный район:</t>
  </si>
  <si>
    <t>г Нерехта пер Маяковского, д. 4</t>
  </si>
  <si>
    <t>г Макарьев ул Ветлужская, д. 4</t>
  </si>
  <si>
    <t>Итого по Буйский муниципальный район:</t>
  </si>
  <si>
    <t>пгт Чистые Боры б-р Строителей д.10</t>
  </si>
  <si>
    <t>г Кологрив ул Кирова д. 7</t>
  </si>
  <si>
    <t>п Гравийный Карьер ул Волжская д. 18</t>
  </si>
  <si>
    <t>г Нерехта пл Металлистов д. 5</t>
  </si>
  <si>
    <t>г Солигалич ул Комсомольская д.14</t>
  </si>
  <si>
    <t>пгт Судиславль ул Комсомольская д.24</t>
  </si>
  <si>
    <t>пгт Сусанино ул Крупской д.7</t>
  </si>
  <si>
    <t>г Нерехта ул 22-го Партсъезда, д.18</t>
  </si>
  <si>
    <t>Перечень многоквартирных домов, которые подлежат капитальному ремонту, и которые включены в утвержденный на территории Костромской области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</si>
  <si>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2018 год</t>
  </si>
  <si>
    <t>пгт Чистые Боры б-р Строителей, д. 17</t>
  </si>
  <si>
    <t>г Галич ул Гагарина, д. 30</t>
  </si>
  <si>
    <t>г Галич  ул Ленина, д. 25</t>
  </si>
  <si>
    <t xml:space="preserve"> г Галич ул. Свободы, д. 20</t>
  </si>
  <si>
    <t>Итого по город Мантурово:</t>
  </si>
  <si>
    <t>Итого по город Шарья:</t>
  </si>
  <si>
    <t>г Кологрив ул Некрасова, д. 35</t>
  </si>
  <si>
    <t>г Кологрив ул Северная, д. 37</t>
  </si>
  <si>
    <t>д Коряково, д. 5</t>
  </si>
  <si>
    <t>п Зарубино, д. 17</t>
  </si>
  <si>
    <t>п Караваево ул Штеймана, д. 61</t>
  </si>
  <si>
    <t>п Караваево ул Штеймана, д. 62</t>
  </si>
  <si>
    <t>п Василево ул Ершова, д. 10</t>
  </si>
  <si>
    <t>п Минское ул Куколевского, д. 1</t>
  </si>
  <si>
    <t>с Сущево ул Юбилейная, д. 5</t>
  </si>
  <si>
    <t>с Саметь ул Малининой, д. 14</t>
  </si>
  <si>
    <t>с Саметь ул Малининой, д. 16</t>
  </si>
  <si>
    <t>д Бычиха, д. 1</t>
  </si>
  <si>
    <t>с Ильинское ул Костромская, д. 5</t>
  </si>
  <si>
    <t>Итого по Красносельский муниципальный район:</t>
  </si>
  <si>
    <t>п Красное-на-Волге ул Новая, д. 26</t>
  </si>
  <si>
    <t>п Красное-на-Волге ул Песочная, д. 22</t>
  </si>
  <si>
    <t>д Боровиково ул Новая, д. 10</t>
  </si>
  <si>
    <t>д Боровиково ул Новая, д. 6</t>
  </si>
  <si>
    <t>п Зеленый, д. 1</t>
  </si>
  <si>
    <t xml:space="preserve">г Макарьев ул Большая Советская, д. 30
</t>
  </si>
  <si>
    <t>Итого по муниципальный район город Нерехта и Нерехтский район:</t>
  </si>
  <si>
    <t>Итого по муниципальный район город Нея и Нейский район:</t>
  </si>
  <si>
    <t>п Красная Поляна ул Октябрьская, д. 14</t>
  </si>
  <si>
    <t>с Парфеньево ул Пионерская, д. 10</t>
  </si>
  <si>
    <t>г Солигалич ул Гагарина, д. 5</t>
  </si>
  <si>
    <t>г Солигалич ул Гагарина, д. 7</t>
  </si>
  <si>
    <t>г Солигалич ул Набережная реки Костромы, д. 43</t>
  </si>
  <si>
    <t>пгт Судиславль ул Калиновская, д. 4</t>
  </si>
  <si>
    <t>с. Воронье ул Новая, д. 13</t>
  </si>
  <si>
    <t>п Сусанино ул Октябрьская, д. 1</t>
  </si>
  <si>
    <t>п Сусанино ул Октябрьская, д. 3</t>
  </si>
  <si>
    <t>п Сусанино ул Карла Маркса, д. 38</t>
  </si>
  <si>
    <t>г Чухлома ул. Ленина, д. 3</t>
  </si>
  <si>
    <t>Итого по Шарьинский муниципальный район:</t>
  </si>
  <si>
    <t xml:space="preserve"> п Соколовский ул Вокзальная, д. 4</t>
  </si>
  <si>
    <t>д Коряково, д. 4</t>
  </si>
  <si>
    <t>п Ветлужский ул Октябрьская, д. 72</t>
  </si>
  <si>
    <t>п Ветлужский ул Садовая, д. 21</t>
  </si>
  <si>
    <t>п Ветлужский ул Спортивная, д. 11</t>
  </si>
  <si>
    <t>п Ветлужский ул Чкалова, д. 5</t>
  </si>
  <si>
    <t>п Ветлужский ул Чкалова, д. 6</t>
  </si>
  <si>
    <t>п Ветлужский ул Чкалова, д. 7</t>
  </si>
  <si>
    <t>п Ветлужский, ул Чкалова, д. 8</t>
  </si>
  <si>
    <t>ул Крупской, д. 3</t>
  </si>
  <si>
    <t>г Нерехта ул Орехова, д. 5</t>
  </si>
  <si>
    <t>г Нерехта ул Орехова, д. 3</t>
  </si>
  <si>
    <t>г Нерехта ул Металлистов, д. 5</t>
  </si>
  <si>
    <t>г Нерехта ул Металлистов, д. 24</t>
  </si>
  <si>
    <t>д Лаврово ул Школьная, д. 1</t>
  </si>
  <si>
    <t>пос Лужки ул Центральная, дом 38</t>
  </si>
  <si>
    <t>с Тетеринское ул Мира, д. 8</t>
  </si>
  <si>
    <t>д Татарское ул Советская, д. 2А</t>
  </si>
  <si>
    <t>г Нерехта ул Гайдара, д. 2</t>
  </si>
  <si>
    <t>пгт Чистые Боры б-р Строителей, д.4</t>
  </si>
  <si>
    <t>г Волгореченск ул Набережная, д. 34</t>
  </si>
  <si>
    <t>г Волгореченск ул Парковая, д. 1А</t>
  </si>
  <si>
    <t>г Волгореченск ул Парковая, д. 1Б</t>
  </si>
  <si>
    <t>г Волгореченск ул Энергетиков, д. 2А</t>
  </si>
  <si>
    <t>г Нея пер Школьный, д. 9</t>
  </si>
  <si>
    <t>г Нея ул Советская, д. 18</t>
  </si>
  <si>
    <t>г Нея ул Речная, д. 8</t>
  </si>
  <si>
    <t>с Кужбал ул Молодежная, д. 6</t>
  </si>
  <si>
    <t>с Кужбал ул Центральная, д. 10</t>
  </si>
  <si>
    <t>с Кужбал ул Центральная, д. 11</t>
  </si>
  <si>
    <t>пос Караваево ул Учебный городок, д. 2</t>
  </si>
  <si>
    <t>пос Никольское ул Больничная, д. 4</t>
  </si>
  <si>
    <t>пос Мисково ул Некрасова, д. 4</t>
  </si>
  <si>
    <t>пос Никольское ул. Мира, д. 1</t>
  </si>
  <si>
    <t>Итого по программе:</t>
  </si>
  <si>
    <t>г Мантурово ул Смирнова, д. 15</t>
  </si>
  <si>
    <t>г Мантурово ул Юбилейная, д. 12</t>
  </si>
  <si>
    <t>г Волгореченск ул Имени 50-летия Ленинского Комсомола, д. 1</t>
  </si>
  <si>
    <t>п Ветлужский ул Спортивная, д. 6</t>
  </si>
  <si>
    <t>п Ветлужский ул Спортивная, д. 12</t>
  </si>
  <si>
    <t>п Ветлужский ул Спортивная, д. 9</t>
  </si>
  <si>
    <t>г Кострома ул Маяковского, д. 16</t>
  </si>
  <si>
    <t>г Кострома ул Маяковского, д. 18</t>
  </si>
  <si>
    <t>г Кострома ул Маяковского,  д.  4</t>
  </si>
  <si>
    <t>г Кострома ул Новосельская,  д. 63/112</t>
  </si>
  <si>
    <t>г Кострома ул Дзержинского,  д. 21</t>
  </si>
  <si>
    <t>г Кострома ул Рабочая 3-я, д. 25</t>
  </si>
  <si>
    <t>г Кострома ул Привокзальная, д. 14а</t>
  </si>
  <si>
    <t>г Кострома ул Дорожная 2-я,  д. 2/15</t>
  </si>
  <si>
    <t>г Кострома ул Красная Байдарка, д. 7а</t>
  </si>
  <si>
    <t>г Кострома ул Заволжская, д. 27</t>
  </si>
  <si>
    <t>г Кострома пр-д Глазковский,  д. 17/25</t>
  </si>
  <si>
    <t>г Кострома ул Мира,  д. 2</t>
  </si>
  <si>
    <t>г Кострома ул  Дорожная 2-я, д. 13</t>
  </si>
  <si>
    <t>г Кострома ул Задорина,  д. 53</t>
  </si>
  <si>
    <t>г Кострома ул Водяная,  д. 89</t>
  </si>
  <si>
    <t>г Кострома ул Дорожная 2-я, д. 24</t>
  </si>
  <si>
    <t>г Кострома ул 2-я Загородная, д. 1</t>
  </si>
  <si>
    <t>г Кострома ул Коммунаров, д. 5а литер Б</t>
  </si>
  <si>
    <t>г Кострома ул Физкультурная, д. 17</t>
  </si>
  <si>
    <t>г Кострома ул Дорожная 2-я, д. 10</t>
  </si>
  <si>
    <t>г Кострома ул Свердлова,  д. 39а</t>
  </si>
  <si>
    <t>г Кострома ул Крупской, д. 26</t>
  </si>
  <si>
    <t>г Кострома ул Ткачей, д. 2/12</t>
  </si>
  <si>
    <t>г Кострома пр-д Школьный,  д. 4</t>
  </si>
  <si>
    <t>г Кострома ул Советская,  д. 130</t>
  </si>
  <si>
    <t>г Кострома ул Рабочая 7-я,  д.  4</t>
  </si>
  <si>
    <t>г Кострома ул Рабочая 7-я,  д. 10/59</t>
  </si>
  <si>
    <t>г Кострома пр-д Мичуринцев, д. 5</t>
  </si>
  <si>
    <t>г Кострома ул Ленина, д. 110</t>
  </si>
  <si>
    <t>г Кострома ул Заволжская, д. 15</t>
  </si>
  <si>
    <t>г Кострома ул Заволжская,  д. 14</t>
  </si>
  <si>
    <t>г Кострома ул Катушечная,  д. 55</t>
  </si>
  <si>
    <t>г Кострома ул Маяковского,  д. 20/51</t>
  </si>
  <si>
    <t>г Кострома ул Маяковского, д. 2</t>
  </si>
  <si>
    <t>г Кострома пр-д Маяковского,  д. 3</t>
  </si>
  <si>
    <t>г Кострома ул Молочная гора, д. 4/1в</t>
  </si>
  <si>
    <t>г Кострома ул Мичуринцев,  д. 12</t>
  </si>
  <si>
    <t>г Кострома ул Рабочая 8-я,  д. 1/86</t>
  </si>
  <si>
    <t>г Кострома мкр-н Черноречье,  д. 35</t>
  </si>
  <si>
    <t>г Кострома мкр-н Черноречье, 33</t>
  </si>
  <si>
    <t>г Кострома ул Островского, д. 25</t>
  </si>
  <si>
    <t>г Кострома ул Комбинатовская, д. 7</t>
  </si>
  <si>
    <t>г Кострома ул Советская, д. 111</t>
  </si>
  <si>
    <t>г Кострома ул Комсомольская, д. 44</t>
  </si>
  <si>
    <t>г Кострома ул Ленина, д. 83 а</t>
  </si>
  <si>
    <t>г Кострома ул Советская, д. 33</t>
  </si>
  <si>
    <t>г Кострома ул Центральная, д. 16</t>
  </si>
  <si>
    <t>г Кострома ул Шагова, д. 63/79</t>
  </si>
  <si>
    <t>г Кострома ул Ленина, д. 4</t>
  </si>
  <si>
    <t>г Кострома ул Лесная, д. 47</t>
  </si>
  <si>
    <t>г Кострома пр-д Детский, д. 4</t>
  </si>
  <si>
    <t>г Кострома ул Пятницкая, д. 32</t>
  </si>
  <si>
    <t>г Кострома ул Лесная, д. 13</t>
  </si>
  <si>
    <t>г Кострома ул Комсомольская, д. 62</t>
  </si>
  <si>
    <t>г Кострома ул Чайковского, д. 9</t>
  </si>
  <si>
    <t>г Кострома ул Московская, д. 7/2</t>
  </si>
  <si>
    <t>г Кострома ул Коммунаров, д. 8</t>
  </si>
  <si>
    <t>г Кострома ул Пятницкая, д. 15</t>
  </si>
  <si>
    <t>г Кострома ул Свердлова, д. 37а</t>
  </si>
  <si>
    <t>г Кострома ул Островского, д. 18а</t>
  </si>
  <si>
    <t>г Кострома ул Советская, д. 15</t>
  </si>
  <si>
    <t>г Кострома ул Нижняя Дебря, д. 5</t>
  </si>
  <si>
    <t>г Кострома ул Титова, д. 14</t>
  </si>
  <si>
    <t>пос Вохма ул Советская, д. 47</t>
  </si>
  <si>
    <t>г Буй ул Клубная, д. 6</t>
  </si>
  <si>
    <t>г Буй ул Клубная, д. 1</t>
  </si>
  <si>
    <t>г Буй ул Боровая, д. 33а</t>
  </si>
  <si>
    <t>г Волгореченск ул Набережная, д. 46</t>
  </si>
  <si>
    <t>г Галич ул Физкультурная, д. 7</t>
  </si>
  <si>
    <t>г Кострома ул Заволжская, д. 12</t>
  </si>
  <si>
    <t>г Макарьев, ул. Юрия Смирнова д. 9</t>
  </si>
  <si>
    <t>г Волгореченск ул Энергетиков, д. 8А</t>
  </si>
  <si>
    <t>г Кострома ул Шагова, д. 146/22</t>
  </si>
  <si>
    <t>г Кострома ул Шагова, д. 148</t>
  </si>
  <si>
    <t>г Кострома ул 5-ая Рабочая, д. 11</t>
  </si>
  <si>
    <t>г Волгореченск ул Имени 50-летия Ленинского Комсомола, д. 41</t>
  </si>
  <si>
    <t>г Волгореченск ул. Имени 50-летия Ленинского Комсомола, д. 56</t>
  </si>
  <si>
    <t>г Кострома мкр Юбилейный, д. 11</t>
  </si>
  <si>
    <t>г Кострома ул Профсоюзная, д. 28</t>
  </si>
  <si>
    <t>г Кострома ул Профсоюзная, д. 28а</t>
  </si>
  <si>
    <t>г Кострома ул Индустриальная, д. 16</t>
  </si>
  <si>
    <t>г Кострома ул Красноармейская, д. 38</t>
  </si>
  <si>
    <t>г Кострома ул Свердлова, д. 127</t>
  </si>
  <si>
    <t>г Кострома ул Ново-Полянская, д. 7</t>
  </si>
  <si>
    <t>г Кострома ул Свердлова, д. 78</t>
  </si>
  <si>
    <t>г Кострома ул Красноармейская, д. 36</t>
  </si>
  <si>
    <t xml:space="preserve"> г Галич ул Касаткиной, д. 15</t>
  </si>
  <si>
    <t xml:space="preserve"> г Галич ул Касаткиной, д.9</t>
  </si>
  <si>
    <t>с Пыщуг ул Полевая, д. 9</t>
  </si>
  <si>
    <t>г Кострома ул Советская, д. 17</t>
  </si>
  <si>
    <t>г Кострома ул Советская, д. 13</t>
  </si>
  <si>
    <t>пгт Чистые Боры мкр Лесной, д. 3</t>
  </si>
  <si>
    <t>г Кострома ул Пятницкая, д. 29/24</t>
  </si>
  <si>
    <t>г. Кострома, пл. Мира, д. 2</t>
  </si>
  <si>
    <t>п Островское ул Гагарина д.7А</t>
  </si>
  <si>
    <t>п Островское ул Парковая д.4</t>
  </si>
  <si>
    <t>д Лаврово тер Телецентр, д. 2</t>
  </si>
  <si>
    <t>г Волгореченск ул Набережная, д. 30</t>
  </si>
  <si>
    <t>г Волгореченск ул Пионерская, д. 3</t>
  </si>
  <si>
    <t>г Волгореченск ул Имени 50-летия Ленинского Комсомола, д. 38</t>
  </si>
  <si>
    <t>г Кострома ул Ленина, д. 31/42 а</t>
  </si>
  <si>
    <t>г Кострома ул Козуева, д. 10 литер Б</t>
  </si>
  <si>
    <t>г Кострома ул Крупской, д. 23а</t>
  </si>
  <si>
    <t>г Кострома ул Пятницкая,  д. 1/20в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</si>
</sst>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"/>
    <numFmt numFmtId="175" formatCode="[$-FC19]d\ mmmm\ yyyy\ &quot;г.&quot;"/>
    <numFmt numFmtId="176" formatCode="0.000"/>
    <numFmt numFmtId="177" formatCode="####\ ###\ ###\ ##0.00"/>
    <numFmt numFmtId="178" formatCode="#####\ ###\ ###\ ##0.00"/>
    <numFmt numFmtId="179" formatCode="###.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.00\ ###\ ###\ ##0"/>
    <numFmt numFmtId="185" formatCode="###.####\ ###\ ##0"/>
    <numFmt numFmtId="186" formatCode="0.0000"/>
    <numFmt numFmtId="187" formatCode="##\ ###\ ###\ ##0.00"/>
    <numFmt numFmtId="188" formatCode="_-* #,##0_р_._-;\-* #,##0_р_._-;_-* &quot;-&quot;??_р_._-;_-@_-"/>
    <numFmt numFmtId="189" formatCode="#\ ###\ ###\ ##0.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[$руб.-419];[Red]\-#,##0.00\ [$руб.-419]"/>
    <numFmt numFmtId="197" formatCode="_-* #,##0.00_р_._-;\-* #,##0.00_р_._-;_-* \-??_р_._-;_-@_-"/>
    <numFmt numFmtId="198" formatCode="#,##0.00_ ;\-#,##0.00\ "/>
    <numFmt numFmtId="199" formatCode="#,##0.0000_ ;\-#,##0.0000\ "/>
    <numFmt numFmtId="200" formatCode="#,##0.00;[Red]#,##0.00"/>
  </numFmts>
  <fonts count="6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 tint="0.15000000596046448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33" borderId="0" xfId="0" applyFill="1" applyAlignment="1">
      <alignment/>
    </xf>
    <xf numFmtId="178" fontId="52" fillId="33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178" fontId="52" fillId="33" borderId="10" xfId="33" applyNumberFormat="1" applyFont="1" applyFill="1" applyBorder="1" applyAlignment="1">
      <alignment/>
      <protection/>
    </xf>
    <xf numFmtId="173" fontId="52" fillId="33" borderId="10" xfId="0" applyNumberFormat="1" applyFont="1" applyFill="1" applyBorder="1" applyAlignment="1">
      <alignment wrapText="1"/>
    </xf>
    <xf numFmtId="4" fontId="3" fillId="33" borderId="10" xfId="104" applyNumberFormat="1" applyFont="1" applyFill="1" applyBorder="1" applyAlignment="1">
      <alignment horizontal="right" wrapText="1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4" fontId="1" fillId="34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9" fontId="53" fillId="33" borderId="0" xfId="0" applyNumberFormat="1" applyFont="1" applyFill="1" applyAlignment="1">
      <alignment/>
    </xf>
    <xf numFmtId="189" fontId="52" fillId="33" borderId="10" xfId="0" applyNumberFormat="1" applyFont="1" applyFill="1" applyBorder="1" applyAlignment="1">
      <alignment horizontal="center" wrapText="1"/>
    </xf>
    <xf numFmtId="189" fontId="52" fillId="33" borderId="10" xfId="0" applyNumberFormat="1" applyFont="1" applyFill="1" applyBorder="1" applyAlignment="1">
      <alignment wrapText="1"/>
    </xf>
    <xf numFmtId="0" fontId="0" fillId="0" borderId="0" xfId="0" applyNumberFormat="1" applyAlignment="1">
      <alignment horizontal="center" vertical="center"/>
    </xf>
    <xf numFmtId="0" fontId="53" fillId="33" borderId="0" xfId="0" applyNumberFormat="1" applyFont="1" applyFill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189" fontId="5" fillId="33" borderId="10" xfId="33" applyNumberFormat="1" applyFont="1" applyFill="1" applyBorder="1" applyAlignment="1">
      <alignment/>
      <protection/>
    </xf>
    <xf numFmtId="187" fontId="5" fillId="33" borderId="10" xfId="33" applyNumberFormat="1" applyFont="1" applyFill="1" applyBorder="1" applyAlignment="1">
      <alignment/>
      <protection/>
    </xf>
    <xf numFmtId="0" fontId="52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3" fillId="33" borderId="10" xfId="104" applyFont="1" applyFill="1" applyBorder="1" applyAlignment="1">
      <alignment vertical="center" wrapText="1"/>
      <protection/>
    </xf>
    <xf numFmtId="189" fontId="3" fillId="33" borderId="10" xfId="104" applyNumberFormat="1" applyFont="1" applyFill="1" applyBorder="1" applyAlignment="1">
      <alignment wrapText="1"/>
      <protection/>
    </xf>
    <xf numFmtId="4" fontId="52" fillId="33" borderId="12" xfId="33" applyNumberFormat="1" applyFont="1" applyFill="1" applyBorder="1" applyAlignment="1">
      <alignment horizontal="right" wrapText="1"/>
      <protection/>
    </xf>
    <xf numFmtId="4" fontId="3" fillId="33" borderId="10" xfId="104" applyNumberFormat="1" applyFont="1" applyFill="1" applyBorder="1" applyAlignment="1">
      <alignment wrapText="1"/>
      <protection/>
    </xf>
    <xf numFmtId="0" fontId="3" fillId="33" borderId="13" xfId="33" applyFont="1" applyFill="1" applyBorder="1" applyAlignment="1">
      <alignment vertical="center" wrapText="1"/>
      <protection/>
    </xf>
    <xf numFmtId="178" fontId="52" fillId="33" borderId="11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33" applyFont="1" applyFill="1" applyBorder="1" applyAlignment="1">
      <alignment vertical="center" wrapText="1"/>
      <protection/>
    </xf>
    <xf numFmtId="189" fontId="56" fillId="33" borderId="10" xfId="34" applyNumberFormat="1" applyFont="1" applyFill="1" applyBorder="1" applyAlignment="1">
      <alignment/>
      <protection/>
    </xf>
    <xf numFmtId="187" fontId="56" fillId="33" borderId="10" xfId="34" applyNumberFormat="1" applyFont="1" applyFill="1" applyBorder="1" applyAlignment="1">
      <alignment/>
      <protection/>
    </xf>
    <xf numFmtId="178" fontId="52" fillId="35" borderId="10" xfId="33" applyNumberFormat="1" applyFont="1" applyFill="1" applyBorder="1" applyAlignment="1">
      <alignment/>
      <protection/>
    </xf>
    <xf numFmtId="178" fontId="52" fillId="35" borderId="11" xfId="33" applyNumberFormat="1" applyFont="1" applyFill="1" applyBorder="1" applyAlignment="1">
      <alignment/>
      <protection/>
    </xf>
    <xf numFmtId="189" fontId="52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178" fontId="52" fillId="33" borderId="10" xfId="0" applyNumberFormat="1" applyFont="1" applyFill="1" applyBorder="1" applyAlignment="1">
      <alignment wrapText="1"/>
    </xf>
    <xf numFmtId="189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3" fillId="33" borderId="10" xfId="33" applyNumberFormat="1" applyFont="1" applyFill="1" applyBorder="1" applyAlignment="1">
      <alignment/>
      <protection/>
    </xf>
    <xf numFmtId="187" fontId="3" fillId="33" borderId="10" xfId="33" applyNumberFormat="1" applyFont="1" applyFill="1" applyBorder="1" applyAlignment="1">
      <alignment/>
      <protection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justify" vertical="center" wrapText="1"/>
    </xf>
    <xf numFmtId="189" fontId="52" fillId="33" borderId="10" xfId="0" applyNumberFormat="1" applyFont="1" applyFill="1" applyBorder="1" applyAlignment="1">
      <alignment horizontal="right" wrapText="1"/>
    </xf>
    <xf numFmtId="4" fontId="3" fillId="33" borderId="14" xfId="104" applyNumberFormat="1" applyFont="1" applyFill="1" applyBorder="1" applyAlignment="1">
      <alignment horizontal="right" wrapText="1"/>
      <protection/>
    </xf>
    <xf numFmtId="4" fontId="52" fillId="33" borderId="10" xfId="0" applyNumberFormat="1" applyFont="1" applyFill="1" applyBorder="1" applyAlignment="1">
      <alignment horizontal="right" wrapText="1"/>
    </xf>
    <xf numFmtId="4" fontId="52" fillId="33" borderId="10" xfId="0" applyNumberFormat="1" applyFont="1" applyFill="1" applyBorder="1" applyAlignment="1">
      <alignment horizontal="right"/>
    </xf>
    <xf numFmtId="4" fontId="52" fillId="33" borderId="10" xfId="104" applyNumberFormat="1" applyFont="1" applyFill="1" applyBorder="1" applyAlignment="1">
      <alignment horizontal="right"/>
      <protection/>
    </xf>
    <xf numFmtId="189" fontId="52" fillId="33" borderId="10" xfId="104" applyNumberFormat="1" applyFont="1" applyFill="1" applyBorder="1" applyAlignment="1">
      <alignment horizontal="right"/>
      <protection/>
    </xf>
    <xf numFmtId="187" fontId="52" fillId="33" borderId="10" xfId="104" applyNumberFormat="1" applyFont="1" applyFill="1" applyBorder="1" applyAlignment="1">
      <alignment horizontal="right"/>
      <protection/>
    </xf>
    <xf numFmtId="189" fontId="3" fillId="33" borderId="10" xfId="104" applyNumberFormat="1" applyFont="1" applyFill="1" applyBorder="1" applyAlignment="1">
      <alignment horizontal="right" wrapText="1"/>
      <protection/>
    </xf>
    <xf numFmtId="4" fontId="1" fillId="33" borderId="10" xfId="0" applyNumberFormat="1" applyFont="1" applyFill="1" applyBorder="1" applyAlignment="1">
      <alignment horizontal="right" wrapText="1"/>
    </xf>
    <xf numFmtId="4" fontId="57" fillId="33" borderId="10" xfId="0" applyNumberFormat="1" applyFont="1" applyFill="1" applyBorder="1" applyAlignment="1">
      <alignment horizontal="right" wrapText="1"/>
    </xf>
    <xf numFmtId="4" fontId="3" fillId="33" borderId="15" xfId="104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justify" vertical="center" wrapText="1"/>
    </xf>
    <xf numFmtId="189" fontId="52" fillId="33" borderId="16" xfId="0" applyNumberFormat="1" applyFont="1" applyFill="1" applyBorder="1" applyAlignment="1">
      <alignment horizontal="right"/>
    </xf>
    <xf numFmtId="173" fontId="1" fillId="33" borderId="10" xfId="0" applyNumberFormat="1" applyFont="1" applyFill="1" applyBorder="1" applyAlignment="1">
      <alignment horizontal="right"/>
    </xf>
    <xf numFmtId="2" fontId="52" fillId="33" borderId="16" xfId="0" applyNumberFormat="1" applyFont="1" applyFill="1" applyBorder="1" applyAlignment="1">
      <alignment horizontal="right"/>
    </xf>
    <xf numFmtId="2" fontId="52" fillId="33" borderId="17" xfId="0" applyNumberFormat="1" applyFont="1" applyFill="1" applyBorder="1" applyAlignment="1">
      <alignment horizontal="right"/>
    </xf>
    <xf numFmtId="2" fontId="5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center" wrapText="1"/>
    </xf>
    <xf numFmtId="189" fontId="3" fillId="33" borderId="15" xfId="104" applyNumberFormat="1" applyFont="1" applyFill="1" applyBorder="1" applyAlignment="1">
      <alignment horizontal="right" wrapText="1"/>
      <protection/>
    </xf>
    <xf numFmtId="189" fontId="1" fillId="33" borderId="10" xfId="33" applyNumberFormat="1" applyFont="1" applyFill="1" applyBorder="1" applyAlignment="1">
      <alignment/>
      <protection/>
    </xf>
    <xf numFmtId="187" fontId="1" fillId="33" borderId="10" xfId="33" applyNumberFormat="1" applyFont="1" applyFill="1" applyBorder="1" applyAlignment="1">
      <alignment/>
      <protection/>
    </xf>
    <xf numFmtId="0" fontId="1" fillId="33" borderId="10" xfId="33" applyFont="1" applyFill="1" applyBorder="1" applyAlignment="1">
      <alignment horizontal="left" vertical="center" wrapText="1"/>
      <protection/>
    </xf>
    <xf numFmtId="189" fontId="1" fillId="33" borderId="10" xfId="33" applyNumberFormat="1" applyFont="1" applyFill="1" applyBorder="1" applyAlignment="1">
      <alignment horizontal="right"/>
      <protection/>
    </xf>
    <xf numFmtId="2" fontId="1" fillId="33" borderId="10" xfId="33" applyNumberFormat="1" applyFont="1" applyFill="1" applyBorder="1" applyAlignment="1">
      <alignment horizontal="right"/>
      <protection/>
    </xf>
    <xf numFmtId="191" fontId="1" fillId="33" borderId="10" xfId="33" applyNumberFormat="1" applyFont="1" applyFill="1" applyBorder="1" applyAlignment="1">
      <alignment horizontal="right"/>
      <protection/>
    </xf>
    <xf numFmtId="2" fontId="1" fillId="33" borderId="11" xfId="33" applyNumberFormat="1" applyFont="1" applyFill="1" applyBorder="1" applyAlignment="1">
      <alignment horizontal="right"/>
      <protection/>
    </xf>
    <xf numFmtId="4" fontId="1" fillId="33" borderId="10" xfId="0" applyNumberFormat="1" applyFont="1" applyFill="1" applyBorder="1" applyAlignment="1">
      <alignment/>
    </xf>
    <xf numFmtId="0" fontId="3" fillId="33" borderId="11" xfId="33" applyFont="1" applyFill="1" applyBorder="1" applyAlignment="1">
      <alignment horizontal="left" vertical="center" wrapText="1"/>
      <protection/>
    </xf>
    <xf numFmtId="0" fontId="3" fillId="33" borderId="11" xfId="33" applyFont="1" applyFill="1" applyBorder="1" applyAlignment="1">
      <alignment vertical="center" wrapText="1"/>
      <protection/>
    </xf>
    <xf numFmtId="0" fontId="52" fillId="33" borderId="11" xfId="0" applyFont="1" applyFill="1" applyBorder="1" applyAlignment="1">
      <alignment horizontal="left" wrapText="1"/>
    </xf>
    <xf numFmtId="187" fontId="52" fillId="33" borderId="10" xfId="0" applyNumberFormat="1" applyFont="1" applyFill="1" applyBorder="1" applyAlignment="1">
      <alignment wrapText="1"/>
    </xf>
    <xf numFmtId="173" fontId="52" fillId="33" borderId="11" xfId="0" applyNumberFormat="1" applyFont="1" applyFill="1" applyBorder="1" applyAlignment="1">
      <alignment wrapText="1"/>
    </xf>
    <xf numFmtId="0" fontId="3" fillId="33" borderId="11" xfId="33" applyFont="1" applyFill="1" applyBorder="1" applyAlignment="1">
      <alignment wrapText="1"/>
      <protection/>
    </xf>
    <xf numFmtId="187" fontId="52" fillId="33" borderId="10" xfId="0" applyNumberFormat="1" applyFont="1" applyFill="1" applyBorder="1" applyAlignment="1">
      <alignment/>
    </xf>
    <xf numFmtId="0" fontId="56" fillId="33" borderId="11" xfId="0" applyNumberFormat="1" applyFont="1" applyFill="1" applyBorder="1" applyAlignment="1" applyProtection="1">
      <alignment horizontal="justify" wrapText="1"/>
      <protection/>
    </xf>
    <xf numFmtId="189" fontId="1" fillId="33" borderId="10" xfId="33" applyNumberFormat="1" applyFont="1" applyFill="1" applyBorder="1" applyAlignment="1">
      <alignment wrapText="1"/>
      <protection/>
    </xf>
    <xf numFmtId="187" fontId="1" fillId="33" borderId="10" xfId="33" applyNumberFormat="1" applyFont="1" applyFill="1" applyBorder="1" applyAlignment="1">
      <alignment wrapText="1"/>
      <protection/>
    </xf>
    <xf numFmtId="172" fontId="1" fillId="33" borderId="10" xfId="0" applyNumberFormat="1" applyFont="1" applyFill="1" applyBorder="1" applyAlignment="1">
      <alignment horizontal="left" wrapText="1"/>
    </xf>
    <xf numFmtId="189" fontId="52" fillId="33" borderId="10" xfId="0" applyNumberFormat="1" applyFont="1" applyFill="1" applyBorder="1" applyAlignment="1">
      <alignment horizontal="right"/>
    </xf>
    <xf numFmtId="187" fontId="52" fillId="33" borderId="10" xfId="0" applyNumberFormat="1" applyFont="1" applyFill="1" applyBorder="1" applyAlignment="1">
      <alignment horizontal="right"/>
    </xf>
    <xf numFmtId="0" fontId="1" fillId="33" borderId="13" xfId="33" applyFont="1" applyFill="1" applyBorder="1" applyAlignment="1">
      <alignment horizontal="justify" vertical="center"/>
      <protection/>
    </xf>
    <xf numFmtId="189" fontId="52" fillId="33" borderId="10" xfId="33" applyNumberFormat="1" applyFont="1" applyFill="1" applyBorder="1" applyAlignment="1">
      <alignment/>
      <protection/>
    </xf>
    <xf numFmtId="187" fontId="52" fillId="33" borderId="10" xfId="33" applyNumberFormat="1" applyFont="1" applyFill="1" applyBorder="1" applyAlignment="1">
      <alignment/>
      <protection/>
    </xf>
    <xf numFmtId="189" fontId="52" fillId="33" borderId="10" xfId="33" applyNumberFormat="1" applyFont="1" applyFill="1" applyBorder="1" applyAlignment="1">
      <alignment wrapText="1"/>
      <protection/>
    </xf>
    <xf numFmtId="187" fontId="52" fillId="33" borderId="10" xfId="33" applyNumberFormat="1" applyFont="1" applyFill="1" applyBorder="1" applyAlignment="1">
      <alignment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3" fillId="33" borderId="10" xfId="33" applyFont="1" applyFill="1" applyBorder="1" applyAlignment="1">
      <alignment horizontal="left" wrapText="1"/>
      <protection/>
    </xf>
    <xf numFmtId="4" fontId="3" fillId="33" borderId="10" xfId="33" applyNumberFormat="1" applyFont="1" applyFill="1" applyBorder="1" applyAlignment="1">
      <alignment horizontal="right" wrapText="1"/>
      <protection/>
    </xf>
    <xf numFmtId="0" fontId="3" fillId="33" borderId="10" xfId="104" applyFont="1" applyFill="1" applyBorder="1" applyAlignment="1">
      <alignment horizontal="left" wrapText="1"/>
      <protection/>
    </xf>
    <xf numFmtId="0" fontId="1" fillId="33" borderId="11" xfId="0" applyNumberFormat="1" applyFont="1" applyFill="1" applyBorder="1" applyAlignment="1">
      <alignment horizontal="center" vertical="center"/>
    </xf>
    <xf numFmtId="189" fontId="3" fillId="33" borderId="10" xfId="33" applyNumberFormat="1" applyFont="1" applyFill="1" applyBorder="1">
      <alignment/>
      <protection/>
    </xf>
    <xf numFmtId="4" fontId="3" fillId="33" borderId="10" xfId="33" applyNumberFormat="1" applyFont="1" applyFill="1" applyBorder="1">
      <alignment/>
      <protection/>
    </xf>
    <xf numFmtId="189" fontId="1" fillId="33" borderId="10" xfId="0" applyNumberFormat="1" applyFont="1" applyFill="1" applyBorder="1" applyAlignment="1">
      <alignment horizontal="right" wrapText="1"/>
    </xf>
    <xf numFmtId="0" fontId="1" fillId="33" borderId="12" xfId="33" applyFont="1" applyFill="1" applyBorder="1" applyAlignment="1">
      <alignment horizontal="justify" vertical="top" wrapText="1"/>
      <protection/>
    </xf>
    <xf numFmtId="189" fontId="1" fillId="33" borderId="12" xfId="33" applyNumberFormat="1" applyFont="1" applyFill="1" applyBorder="1" applyAlignment="1">
      <alignment/>
      <protection/>
    </xf>
    <xf numFmtId="4" fontId="1" fillId="33" borderId="12" xfId="0" applyNumberFormat="1" applyFont="1" applyFill="1" applyBorder="1" applyAlignment="1">
      <alignment/>
    </xf>
    <xf numFmtId="4" fontId="1" fillId="33" borderId="12" xfId="112" applyNumberFormat="1" applyFont="1" applyFill="1" applyBorder="1" applyAlignment="1" applyProtection="1">
      <alignment wrapText="1"/>
      <protection/>
    </xf>
    <xf numFmtId="4" fontId="1" fillId="33" borderId="12" xfId="33" applyNumberFormat="1" applyFont="1" applyFill="1" applyBorder="1" applyAlignment="1">
      <alignment/>
      <protection/>
    </xf>
    <xf numFmtId="4" fontId="1" fillId="33" borderId="10" xfId="33" applyNumberFormat="1" applyFont="1" applyFill="1" applyBorder="1" applyAlignment="1">
      <alignment horizontal="right"/>
      <protection/>
    </xf>
    <xf numFmtId="189" fontId="3" fillId="33" borderId="10" xfId="33" applyNumberFormat="1" applyFont="1" applyFill="1" applyBorder="1" applyAlignment="1">
      <alignment horizontal="right" wrapText="1"/>
      <protection/>
    </xf>
    <xf numFmtId="4" fontId="3" fillId="33" borderId="10" xfId="33" applyNumberFormat="1" applyFont="1" applyFill="1" applyBorder="1" applyAlignment="1">
      <alignment horizontal="right"/>
      <protection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3" fillId="33" borderId="11" xfId="33" applyFont="1" applyFill="1" applyBorder="1" applyAlignment="1">
      <alignment horizontal="justify"/>
      <protection/>
    </xf>
    <xf numFmtId="189" fontId="3" fillId="33" borderId="10" xfId="33" applyNumberFormat="1" applyFont="1" applyFill="1" applyBorder="1" applyAlignment="1">
      <alignment horizontal="right"/>
      <protection/>
    </xf>
    <xf numFmtId="0" fontId="3" fillId="35" borderId="10" xfId="0" applyFont="1" applyFill="1" applyBorder="1" applyAlignment="1">
      <alignment horizontal="left" wrapText="1"/>
    </xf>
    <xf numFmtId="189" fontId="1" fillId="35" borderId="10" xfId="33" applyNumberFormat="1" applyFont="1" applyFill="1" applyBorder="1" applyAlignment="1">
      <alignment horizontal="right" wrapText="1"/>
      <protection/>
    </xf>
    <xf numFmtId="4" fontId="1" fillId="35" borderId="10" xfId="33" applyNumberFormat="1" applyFont="1" applyFill="1" applyBorder="1" applyAlignment="1">
      <alignment horizontal="right" wrapText="1"/>
      <protection/>
    </xf>
    <xf numFmtId="189" fontId="3" fillId="35" borderId="10" xfId="112" applyNumberFormat="1" applyFont="1" applyFill="1" applyBorder="1" applyAlignment="1" applyProtection="1">
      <alignment horizontal="right"/>
      <protection/>
    </xf>
    <xf numFmtId="4" fontId="3" fillId="35" borderId="10" xfId="112" applyNumberFormat="1" applyFont="1" applyFill="1" applyBorder="1" applyAlignment="1" applyProtection="1">
      <alignment horizontal="right"/>
      <protection/>
    </xf>
    <xf numFmtId="4" fontId="3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 wrapText="1"/>
    </xf>
    <xf numFmtId="189" fontId="3" fillId="35" borderId="10" xfId="112" applyNumberFormat="1" applyFont="1" applyFill="1" applyBorder="1" applyAlignment="1" applyProtection="1">
      <alignment horizontal="right" wrapText="1"/>
      <protection/>
    </xf>
    <xf numFmtId="4" fontId="3" fillId="35" borderId="10" xfId="0" applyNumberFormat="1" applyFont="1" applyFill="1" applyBorder="1" applyAlignment="1">
      <alignment horizontal="right" wrapText="1"/>
    </xf>
    <xf numFmtId="4" fontId="3" fillId="35" borderId="10" xfId="112" applyNumberFormat="1" applyFont="1" applyFill="1" applyBorder="1" applyAlignment="1" applyProtection="1">
      <alignment horizontal="right" wrapText="1"/>
      <protection/>
    </xf>
    <xf numFmtId="178" fontId="52" fillId="33" borderId="10" xfId="0" applyNumberFormat="1" applyFont="1" applyFill="1" applyBorder="1" applyAlignment="1">
      <alignment horizontal="right"/>
    </xf>
    <xf numFmtId="173" fontId="52" fillId="33" borderId="10" xfId="0" applyNumberFormat="1" applyFont="1" applyFill="1" applyBorder="1" applyAlignment="1">
      <alignment horizontal="right" wrapText="1"/>
    </xf>
    <xf numFmtId="178" fontId="52" fillId="33" borderId="11" xfId="0" applyNumberFormat="1" applyFont="1" applyFill="1" applyBorder="1" applyAlignment="1">
      <alignment horizontal="right"/>
    </xf>
    <xf numFmtId="187" fontId="52" fillId="33" borderId="11" xfId="0" applyNumberFormat="1" applyFont="1" applyFill="1" applyBorder="1" applyAlignment="1">
      <alignment horizontal="right"/>
    </xf>
    <xf numFmtId="4" fontId="3" fillId="33" borderId="10" xfId="33" applyNumberFormat="1" applyFont="1" applyFill="1" applyBorder="1" applyAlignment="1">
      <alignment horizontal="right"/>
      <protection/>
    </xf>
    <xf numFmtId="0" fontId="1" fillId="33" borderId="18" xfId="0" applyNumberFormat="1" applyFont="1" applyFill="1" applyBorder="1" applyAlignment="1">
      <alignment horizontal="center" vertical="center" wrapText="1"/>
    </xf>
    <xf numFmtId="0" fontId="58" fillId="33" borderId="11" xfId="33" applyFont="1" applyFill="1" applyBorder="1" applyAlignment="1">
      <alignment vertical="center" wrapText="1"/>
      <protection/>
    </xf>
    <xf numFmtId="189" fontId="58" fillId="33" borderId="10" xfId="33" applyNumberFormat="1" applyFont="1" applyFill="1" applyBorder="1" applyAlignment="1">
      <alignment wrapText="1"/>
      <protection/>
    </xf>
    <xf numFmtId="4" fontId="5" fillId="33" borderId="10" xfId="33" applyNumberFormat="1" applyFont="1" applyFill="1" applyBorder="1">
      <alignment/>
      <protection/>
    </xf>
    <xf numFmtId="4" fontId="58" fillId="33" borderId="10" xfId="33" applyNumberFormat="1" applyFont="1" applyFill="1" applyBorder="1" applyAlignment="1">
      <alignment wrapText="1"/>
      <protection/>
    </xf>
    <xf numFmtId="0" fontId="3" fillId="33" borderId="11" xfId="0" applyFont="1" applyFill="1" applyBorder="1" applyAlignment="1">
      <alignment wrapText="1"/>
    </xf>
    <xf numFmtId="4" fontId="56" fillId="33" borderId="10" xfId="0" applyNumberFormat="1" applyFont="1" applyFill="1" applyBorder="1" applyAlignment="1">
      <alignment horizontal="right" wrapText="1"/>
    </xf>
    <xf numFmtId="0" fontId="56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left" vertical="center" wrapText="1"/>
    </xf>
    <xf numFmtId="4" fontId="56" fillId="33" borderId="11" xfId="0" applyNumberFormat="1" applyFont="1" applyFill="1" applyBorder="1" applyAlignment="1">
      <alignment horizontal="justify" vertical="center" wrapText="1"/>
    </xf>
    <xf numFmtId="4" fontId="56" fillId="33" borderId="10" xfId="0" applyNumberFormat="1" applyFont="1" applyFill="1" applyBorder="1" applyAlignment="1">
      <alignment horizontal="justify" vertical="center" wrapText="1"/>
    </xf>
    <xf numFmtId="0" fontId="0" fillId="36" borderId="0" xfId="0" applyFill="1" applyAlignment="1">
      <alignment/>
    </xf>
    <xf numFmtId="4" fontId="52" fillId="33" borderId="10" xfId="104" applyNumberFormat="1" applyFont="1" applyFill="1" applyBorder="1" applyAlignment="1">
      <alignment/>
      <protection/>
    </xf>
    <xf numFmtId="0" fontId="59" fillId="33" borderId="11" xfId="0" applyFont="1" applyFill="1" applyBorder="1" applyAlignment="1">
      <alignment horizontal="justify" vertical="center" wrapText="1"/>
    </xf>
    <xf numFmtId="187" fontId="60" fillId="33" borderId="10" xfId="104" applyNumberFormat="1" applyFont="1" applyFill="1" applyBorder="1" applyAlignment="1">
      <alignment/>
      <protection/>
    </xf>
    <xf numFmtId="4" fontId="8" fillId="33" borderId="10" xfId="104" applyNumberFormat="1" applyFont="1" applyFill="1" applyBorder="1" applyAlignment="1">
      <alignment horizontal="right" wrapText="1"/>
      <protection/>
    </xf>
    <xf numFmtId="4" fontId="8" fillId="33" borderId="14" xfId="104" applyNumberFormat="1" applyFont="1" applyFill="1" applyBorder="1" applyAlignment="1">
      <alignment horizontal="right" wrapText="1"/>
      <protection/>
    </xf>
    <xf numFmtId="4" fontId="7" fillId="33" borderId="10" xfId="0" applyNumberFormat="1" applyFont="1" applyFill="1" applyBorder="1" applyAlignment="1">
      <alignment horizontal="right" wrapText="1"/>
    </xf>
    <xf numFmtId="4" fontId="60" fillId="33" borderId="10" xfId="104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0" fontId="0" fillId="33" borderId="0" xfId="0" applyNumberFormat="1" applyFill="1" applyAlignment="1">
      <alignment horizontal="center" vertical="center"/>
    </xf>
    <xf numFmtId="189" fontId="0" fillId="33" borderId="0" xfId="0" applyNumberFormat="1" applyFill="1" applyAlignment="1">
      <alignment/>
    </xf>
    <xf numFmtId="4" fontId="3" fillId="33" borderId="17" xfId="104" applyNumberFormat="1" applyFont="1" applyFill="1" applyBorder="1" applyAlignment="1">
      <alignment horizontal="right" wrapText="1"/>
      <protection/>
    </xf>
    <xf numFmtId="173" fontId="1" fillId="33" borderId="17" xfId="0" applyNumberFormat="1" applyFont="1" applyFill="1" applyBorder="1" applyAlignment="1">
      <alignment horizontal="right"/>
    </xf>
    <xf numFmtId="4" fontId="52" fillId="33" borderId="17" xfId="0" applyNumberFormat="1" applyFont="1" applyFill="1" applyBorder="1" applyAlignment="1">
      <alignment horizontal="right" wrapText="1"/>
    </xf>
    <xf numFmtId="2" fontId="56" fillId="33" borderId="10" xfId="0" applyNumberFormat="1" applyFont="1" applyFill="1" applyBorder="1" applyAlignment="1">
      <alignment horizontal="right" wrapText="1"/>
    </xf>
    <xf numFmtId="4" fontId="56" fillId="33" borderId="10" xfId="0" applyNumberFormat="1" applyFont="1" applyFill="1" applyBorder="1" applyAlignment="1">
      <alignment horizontal="right"/>
    </xf>
    <xf numFmtId="2" fontId="56" fillId="33" borderId="14" xfId="0" applyNumberFormat="1" applyFont="1" applyFill="1" applyBorder="1" applyAlignment="1">
      <alignment horizontal="right" wrapText="1"/>
    </xf>
    <xf numFmtId="4" fontId="52" fillId="33" borderId="14" xfId="0" applyNumberFormat="1" applyFont="1" applyFill="1" applyBorder="1" applyAlignment="1">
      <alignment horizontal="right" wrapText="1"/>
    </xf>
    <xf numFmtId="189" fontId="1" fillId="33" borderId="14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33" borderId="10" xfId="33" applyFont="1" applyFill="1" applyBorder="1" applyAlignment="1">
      <alignment horizontal="justify"/>
      <protection/>
    </xf>
    <xf numFmtId="0" fontId="56" fillId="33" borderId="11" xfId="0" applyNumberFormat="1" applyFont="1" applyFill="1" applyBorder="1" applyAlignment="1" applyProtection="1">
      <alignment horizontal="left" wrapText="1"/>
      <protection/>
    </xf>
    <xf numFmtId="172" fontId="52" fillId="33" borderId="10" xfId="0" applyNumberFormat="1" applyFont="1" applyFill="1" applyBorder="1" applyAlignment="1">
      <alignment vertical="center" wrapText="1"/>
    </xf>
    <xf numFmtId="178" fontId="52" fillId="33" borderId="11" xfId="0" applyNumberFormat="1" applyFont="1" applyFill="1" applyBorder="1" applyAlignment="1">
      <alignment wrapText="1"/>
    </xf>
    <xf numFmtId="0" fontId="1" fillId="33" borderId="11" xfId="33" applyFont="1" applyFill="1" applyBorder="1" applyAlignment="1">
      <alignment horizontal="left" vertical="center" wrapText="1"/>
      <protection/>
    </xf>
    <xf numFmtId="0" fontId="52" fillId="33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2" xfId="33" applyNumberFormat="1" applyFont="1" applyFill="1" applyBorder="1" applyAlignment="1">
      <alignment/>
      <protection/>
    </xf>
    <xf numFmtId="4" fontId="52" fillId="33" borderId="10" xfId="104" applyNumberFormat="1" applyFont="1" applyFill="1" applyBorder="1" applyAlignment="1">
      <alignment horizontal="right" vertical="center"/>
      <protection/>
    </xf>
    <xf numFmtId="0" fontId="1" fillId="33" borderId="18" xfId="0" applyNumberFormat="1" applyFont="1" applyFill="1" applyBorder="1" applyAlignment="1">
      <alignment horizontal="center" vertical="center"/>
    </xf>
    <xf numFmtId="187" fontId="1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52" fillId="33" borderId="0" xfId="0" applyFont="1" applyFill="1" applyAlignment="1">
      <alignment horizontal="center" vertical="center" wrapText="1"/>
    </xf>
    <xf numFmtId="0" fontId="0" fillId="37" borderId="0" xfId="0" applyFill="1" applyBorder="1" applyAlignment="1">
      <alignment/>
    </xf>
    <xf numFmtId="189" fontId="1" fillId="33" borderId="10" xfId="33" applyNumberFormat="1" applyFont="1" applyFill="1" applyBorder="1" applyAlignment="1">
      <alignment horizontal="right"/>
      <protection/>
    </xf>
    <xf numFmtId="0" fontId="55" fillId="33" borderId="10" xfId="0" applyNumberFormat="1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189" fontId="1" fillId="34" borderId="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 horizontal="justify" vertical="center"/>
    </xf>
    <xf numFmtId="172" fontId="52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6" fillId="33" borderId="11" xfId="34" applyFont="1" applyFill="1" applyBorder="1" applyAlignment="1">
      <alignment vertical="center" wrapText="1"/>
      <protection/>
    </xf>
    <xf numFmtId="4" fontId="56" fillId="33" borderId="10" xfId="34" applyNumberFormat="1" applyFont="1" applyFill="1" applyBorder="1" applyAlignment="1">
      <alignment/>
      <protection/>
    </xf>
    <xf numFmtId="0" fontId="52" fillId="33" borderId="11" xfId="56" applyFont="1" applyFill="1" applyBorder="1" applyAlignment="1">
      <alignment horizontal="justify" vertical="center" wrapText="1"/>
      <protection/>
    </xf>
    <xf numFmtId="0" fontId="52" fillId="33" borderId="17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4" fontId="52" fillId="33" borderId="10" xfId="0" applyNumberFormat="1" applyFont="1" applyFill="1" applyBorder="1" applyAlignment="1">
      <alignment horizontal="left" wrapText="1"/>
    </xf>
    <xf numFmtId="4" fontId="52" fillId="33" borderId="10" xfId="0" applyNumberFormat="1" applyFont="1" applyFill="1" applyBorder="1" applyAlignment="1">
      <alignment horizontal="left" vertical="center" wrapText="1"/>
    </xf>
    <xf numFmtId="4" fontId="56" fillId="33" borderId="21" xfId="0" applyNumberFormat="1" applyFont="1" applyFill="1" applyBorder="1" applyAlignment="1">
      <alignment horizontal="justify" vertical="center" wrapText="1"/>
    </xf>
    <xf numFmtId="0" fontId="52" fillId="33" borderId="11" xfId="86" applyFont="1" applyFill="1" applyBorder="1" applyAlignment="1">
      <alignment vertical="center" wrapText="1"/>
      <protection/>
    </xf>
    <xf numFmtId="0" fontId="52" fillId="33" borderId="11" xfId="92" applyFont="1" applyFill="1" applyBorder="1" applyAlignment="1">
      <alignment vertical="center" wrapText="1"/>
      <protection/>
    </xf>
    <xf numFmtId="0" fontId="52" fillId="33" borderId="11" xfId="93" applyFont="1" applyFill="1" applyBorder="1" applyAlignment="1">
      <alignment vertical="center" wrapText="1"/>
      <protection/>
    </xf>
    <xf numFmtId="4" fontId="3" fillId="33" borderId="10" xfId="33" applyNumberFormat="1" applyFont="1" applyFill="1" applyBorder="1" applyAlignment="1">
      <alignment horizontal="right" vertical="center"/>
      <protection/>
    </xf>
    <xf numFmtId="0" fontId="56" fillId="33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top" wrapText="1"/>
    </xf>
    <xf numFmtId="1" fontId="0" fillId="33" borderId="0" xfId="0" applyNumberFormat="1" applyFill="1" applyAlignment="1">
      <alignment/>
    </xf>
    <xf numFmtId="1" fontId="53" fillId="33" borderId="0" xfId="0" applyNumberFormat="1" applyFont="1" applyFill="1" applyAlignment="1">
      <alignment/>
    </xf>
    <xf numFmtId="1" fontId="52" fillId="33" borderId="10" xfId="0" applyNumberFormat="1" applyFont="1" applyFill="1" applyBorder="1" applyAlignment="1">
      <alignment horizontal="center" wrapText="1"/>
    </xf>
    <xf numFmtId="1" fontId="55" fillId="33" borderId="10" xfId="0" applyNumberFormat="1" applyFont="1" applyFill="1" applyBorder="1" applyAlignment="1">
      <alignment horizontal="center" wrapText="1"/>
    </xf>
    <xf numFmtId="1" fontId="52" fillId="33" borderId="10" xfId="0" applyNumberFormat="1" applyFont="1" applyFill="1" applyBorder="1" applyAlignment="1">
      <alignment wrapText="1"/>
    </xf>
    <xf numFmtId="1" fontId="3" fillId="33" borderId="14" xfId="104" applyNumberFormat="1" applyFont="1" applyFill="1" applyBorder="1" applyAlignment="1">
      <alignment horizontal="right" wrapText="1"/>
      <protection/>
    </xf>
    <xf numFmtId="1" fontId="8" fillId="33" borderId="14" xfId="104" applyNumberFormat="1" applyFont="1" applyFill="1" applyBorder="1" applyAlignment="1">
      <alignment horizontal="right" wrapText="1"/>
      <protection/>
    </xf>
    <xf numFmtId="1" fontId="1" fillId="33" borderId="10" xfId="0" applyNumberFormat="1" applyFont="1" applyFill="1" applyBorder="1" applyAlignment="1">
      <alignment/>
    </xf>
    <xf numFmtId="1" fontId="52" fillId="33" borderId="12" xfId="33" applyNumberFormat="1" applyFont="1" applyFill="1" applyBorder="1" applyAlignment="1">
      <alignment horizontal="right" wrapText="1"/>
      <protection/>
    </xf>
    <xf numFmtId="1" fontId="3" fillId="33" borderId="10" xfId="33" applyNumberFormat="1" applyFont="1" applyFill="1" applyBorder="1" applyAlignment="1">
      <alignment horizontal="right" wrapText="1"/>
      <protection/>
    </xf>
    <xf numFmtId="1" fontId="3" fillId="33" borderId="10" xfId="33" applyNumberFormat="1" applyFont="1" applyFill="1" applyBorder="1">
      <alignment/>
      <protection/>
    </xf>
    <xf numFmtId="1" fontId="1" fillId="33" borderId="10" xfId="0" applyNumberFormat="1" applyFont="1" applyFill="1" applyBorder="1" applyAlignment="1">
      <alignment horizontal="right"/>
    </xf>
    <xf numFmtId="1" fontId="3" fillId="33" borderId="10" xfId="104" applyNumberFormat="1" applyFont="1" applyFill="1" applyBorder="1" applyAlignment="1">
      <alignment horizontal="right" wrapText="1"/>
      <protection/>
    </xf>
    <xf numFmtId="1" fontId="3" fillId="33" borderId="15" xfId="104" applyNumberFormat="1" applyFont="1" applyFill="1" applyBorder="1" applyAlignment="1">
      <alignment horizontal="right" wrapText="1"/>
      <protection/>
    </xf>
    <xf numFmtId="1" fontId="1" fillId="33" borderId="14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0" xfId="33" applyNumberFormat="1" applyFont="1" applyFill="1" applyBorder="1" applyAlignment="1">
      <alignment horizontal="right"/>
      <protection/>
    </xf>
    <xf numFmtId="1" fontId="3" fillId="33" borderId="10" xfId="33" applyNumberFormat="1" applyFont="1" applyFill="1" applyBorder="1" applyAlignment="1">
      <alignment horizontal="right"/>
      <protection/>
    </xf>
    <xf numFmtId="1" fontId="1" fillId="35" borderId="10" xfId="33" applyNumberFormat="1" applyFont="1" applyFill="1" applyBorder="1" applyAlignment="1">
      <alignment horizontal="right" wrapText="1"/>
      <protection/>
    </xf>
    <xf numFmtId="1" fontId="3" fillId="35" borderId="10" xfId="0" applyNumberFormat="1" applyFont="1" applyFill="1" applyBorder="1" applyAlignment="1">
      <alignment horizontal="right"/>
    </xf>
    <xf numFmtId="1" fontId="3" fillId="35" borderId="10" xfId="112" applyNumberFormat="1" applyFont="1" applyFill="1" applyBorder="1" applyAlignment="1" applyProtection="1">
      <alignment horizontal="right" wrapText="1"/>
      <protection/>
    </xf>
    <xf numFmtId="1" fontId="52" fillId="33" borderId="10" xfId="0" applyNumberFormat="1" applyFont="1" applyFill="1" applyBorder="1" applyAlignment="1">
      <alignment horizontal="right" wrapText="1"/>
    </xf>
    <xf numFmtId="1" fontId="3" fillId="33" borderId="10" xfId="33" applyNumberFormat="1" applyFont="1" applyFill="1" applyBorder="1" applyAlignment="1">
      <alignment horizontal="right"/>
      <protection/>
    </xf>
    <xf numFmtId="1" fontId="1" fillId="33" borderId="10" xfId="0" applyNumberFormat="1" applyFont="1" applyFill="1" applyBorder="1" applyAlignment="1">
      <alignment horizontal="right" wrapText="1"/>
    </xf>
    <xf numFmtId="1" fontId="5" fillId="33" borderId="10" xfId="33" applyNumberFormat="1" applyFont="1" applyFill="1" applyBorder="1">
      <alignment/>
      <protection/>
    </xf>
    <xf numFmtId="1" fontId="0" fillId="0" borderId="0" xfId="0" applyNumberFormat="1" applyAlignment="1">
      <alignment/>
    </xf>
    <xf numFmtId="0" fontId="52" fillId="33" borderId="16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2" fontId="52" fillId="33" borderId="11" xfId="0" applyNumberFormat="1" applyFont="1" applyFill="1" applyBorder="1" applyAlignment="1">
      <alignment horizontal="left" vertical="center" wrapText="1"/>
    </xf>
    <xf numFmtId="172" fontId="52" fillId="33" borderId="15" xfId="0" applyNumberFormat="1" applyFont="1" applyFill="1" applyBorder="1" applyAlignment="1">
      <alignment horizontal="left" vertical="center" wrapText="1"/>
    </xf>
    <xf numFmtId="172" fontId="52" fillId="33" borderId="11" xfId="0" applyNumberFormat="1" applyFont="1" applyFill="1" applyBorder="1" applyAlignment="1">
      <alignment horizontal="left"/>
    </xf>
    <xf numFmtId="172" fontId="52" fillId="33" borderId="22" xfId="0" applyNumberFormat="1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 vertical="top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189" fontId="52" fillId="33" borderId="10" xfId="0" applyNumberFormat="1" applyFont="1" applyFill="1" applyBorder="1" applyAlignment="1">
      <alignment horizontal="center" vertical="center" wrapText="1"/>
    </xf>
    <xf numFmtId="18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wrapText="1"/>
    </xf>
    <xf numFmtId="0" fontId="52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 3" xfId="68"/>
    <cellStyle name="Обычный 2 2 4" xfId="69"/>
    <cellStyle name="Обычный 2 2 5" xfId="70"/>
    <cellStyle name="Обычный 2 2 6" xfId="71"/>
    <cellStyle name="Обычный 2 2 7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0" xfId="78"/>
    <cellStyle name="Обычный 21" xfId="79"/>
    <cellStyle name="Обычный 2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8" xfId="86"/>
    <cellStyle name="Обычный 29" xfId="87"/>
    <cellStyle name="Обычный 3" xfId="88"/>
    <cellStyle name="Обычный 30" xfId="89"/>
    <cellStyle name="Обычный 31" xfId="90"/>
    <cellStyle name="Обычный 32" xfId="91"/>
    <cellStyle name="Обычный 33" xfId="92"/>
    <cellStyle name="Обычный 34" xfId="93"/>
    <cellStyle name="Обычный 35" xfId="94"/>
    <cellStyle name="Обычный 36" xfId="95"/>
    <cellStyle name="Обычный 37" xfId="96"/>
    <cellStyle name="Обычный 38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Обычный_Лист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dxfs count="34"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color rgb="FF9C0006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52"/>
  <sheetViews>
    <sheetView tabSelected="1" zoomScale="90" zoomScaleNormal="90" zoomScaleSheetLayoutView="85" workbookViewId="0" topLeftCell="A223">
      <selection activeCell="H266" sqref="H266"/>
    </sheetView>
  </sheetViews>
  <sheetFormatPr defaultColWidth="1.625" defaultRowHeight="12.75"/>
  <cols>
    <col min="1" max="1" width="6.25390625" style="18" customWidth="1"/>
    <col min="2" max="2" width="34.875" style="0" customWidth="1"/>
    <col min="3" max="3" width="16.875" style="14" customWidth="1"/>
    <col min="4" max="4" width="16.25390625" style="0" customWidth="1"/>
    <col min="5" max="5" width="12.125" style="233" customWidth="1"/>
    <col min="6" max="6" width="14.75390625" style="0" customWidth="1"/>
    <col min="7" max="7" width="12.875" style="0" customWidth="1"/>
    <col min="8" max="8" width="15.625" style="0" customWidth="1"/>
    <col min="9" max="9" width="14.375" style="0" customWidth="1"/>
    <col min="10" max="10" width="15.25390625" style="0" customWidth="1"/>
    <col min="11" max="11" width="12.875" style="0" customWidth="1"/>
    <col min="12" max="12" width="15.00390625" style="0" customWidth="1"/>
    <col min="13" max="13" width="11.00390625" style="0" customWidth="1"/>
    <col min="14" max="14" width="12.125" style="0" customWidth="1"/>
    <col min="15" max="15" width="7.125" style="0" hidden="1" customWidth="1"/>
    <col min="16" max="16" width="9.125" style="0" hidden="1" customWidth="1"/>
    <col min="17" max="17" width="12.625" style="0" hidden="1" customWidth="1"/>
    <col min="18" max="69" width="9.125" style="0" hidden="1" customWidth="1"/>
    <col min="70" max="70" width="8.625" style="0" hidden="1" customWidth="1"/>
    <col min="71" max="71" width="14.625" style="0" hidden="1" customWidth="1"/>
    <col min="72" max="82" width="9.125" style="0" hidden="1" customWidth="1"/>
    <col min="83" max="83" width="4.25390625" style="0" hidden="1" customWidth="1"/>
    <col min="84" max="97" width="9.125" style="0" hidden="1" customWidth="1"/>
    <col min="98" max="98" width="9.00390625" style="0" hidden="1" customWidth="1"/>
    <col min="99" max="115" width="9.125" style="0" hidden="1" customWidth="1"/>
    <col min="116" max="116" width="1.625" style="0" hidden="1" customWidth="1"/>
    <col min="117" max="117" width="10.625" style="0" hidden="1" customWidth="1"/>
  </cols>
  <sheetData>
    <row r="1" spans="1:15" ht="12.75">
      <c r="A1" s="154"/>
      <c r="B1" s="1"/>
      <c r="C1" s="155"/>
      <c r="D1" s="1"/>
      <c r="E1" s="208"/>
      <c r="F1" s="1"/>
      <c r="G1" s="1"/>
      <c r="H1" s="1"/>
      <c r="I1" s="1"/>
      <c r="J1" s="1"/>
      <c r="K1" s="1"/>
      <c r="L1" s="1"/>
      <c r="M1" s="1"/>
      <c r="N1" s="1"/>
      <c r="O1" s="178"/>
    </row>
    <row r="2" spans="1:15" ht="12.75">
      <c r="A2" s="19"/>
      <c r="B2" s="3"/>
      <c r="C2" s="15"/>
      <c r="D2" s="3"/>
      <c r="E2" s="209"/>
      <c r="F2" s="3"/>
      <c r="G2" s="3"/>
      <c r="H2" s="3"/>
      <c r="I2" s="3"/>
      <c r="J2" s="3"/>
      <c r="K2" s="3"/>
      <c r="L2" s="3"/>
      <c r="M2" s="248" t="s">
        <v>28</v>
      </c>
      <c r="N2" s="248"/>
      <c r="O2" s="248"/>
    </row>
    <row r="3" spans="1:15" s="1" customFormat="1" ht="12.75">
      <c r="A3" s="19"/>
      <c r="B3" s="3"/>
      <c r="C3" s="15"/>
      <c r="D3" s="3"/>
      <c r="E3" s="209"/>
      <c r="F3" s="3"/>
      <c r="G3" s="3"/>
      <c r="H3" s="3"/>
      <c r="I3" s="3"/>
      <c r="J3" s="3"/>
      <c r="K3" s="3"/>
      <c r="L3" s="3"/>
      <c r="M3" s="3"/>
      <c r="N3" s="4"/>
      <c r="O3" s="3"/>
    </row>
    <row r="4" spans="1:15" s="1" customFormat="1" ht="12.75">
      <c r="A4" s="19"/>
      <c r="B4" s="3"/>
      <c r="C4" s="15"/>
      <c r="D4" s="3"/>
      <c r="E4" s="209"/>
      <c r="F4" s="3"/>
      <c r="G4" s="3"/>
      <c r="H4" s="3"/>
      <c r="I4" s="3"/>
      <c r="J4" s="3"/>
      <c r="K4" s="3"/>
      <c r="L4" s="3"/>
      <c r="M4" s="3"/>
      <c r="N4" s="3"/>
      <c r="O4" s="179"/>
    </row>
    <row r="5" spans="1:119" s="1" customFormat="1" ht="45.75" customHeight="1">
      <c r="A5" s="242" t="s">
        <v>71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DN5" s="183"/>
      <c r="DO5" s="11"/>
    </row>
    <row r="6" spans="1:15" s="1" customFormat="1" ht="40.5" customHeight="1">
      <c r="A6" s="243" t="s">
        <v>0</v>
      </c>
      <c r="B6" s="236" t="s">
        <v>1</v>
      </c>
      <c r="C6" s="245" t="s">
        <v>2</v>
      </c>
      <c r="D6" s="236" t="s">
        <v>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191"/>
    </row>
    <row r="7" spans="1:15" s="1" customFormat="1" ht="51">
      <c r="A7" s="244"/>
      <c r="B7" s="237"/>
      <c r="C7" s="246"/>
      <c r="D7" s="190" t="s">
        <v>5</v>
      </c>
      <c r="E7" s="236" t="s">
        <v>6</v>
      </c>
      <c r="F7" s="237"/>
      <c r="G7" s="236" t="s">
        <v>8</v>
      </c>
      <c r="H7" s="237"/>
      <c r="I7" s="236" t="s">
        <v>10</v>
      </c>
      <c r="J7" s="237"/>
      <c r="K7" s="236" t="s">
        <v>11</v>
      </c>
      <c r="L7" s="237"/>
      <c r="M7" s="236" t="s">
        <v>12</v>
      </c>
      <c r="N7" s="237"/>
      <c r="O7" s="190" t="s">
        <v>14</v>
      </c>
    </row>
    <row r="8" spans="1:15" s="1" customFormat="1" ht="15">
      <c r="A8" s="244"/>
      <c r="B8" s="247"/>
      <c r="C8" s="16" t="s">
        <v>3</v>
      </c>
      <c r="D8" s="6" t="s">
        <v>3</v>
      </c>
      <c r="E8" s="210" t="s">
        <v>7</v>
      </c>
      <c r="F8" s="5" t="s">
        <v>3</v>
      </c>
      <c r="G8" s="5" t="s">
        <v>9</v>
      </c>
      <c r="H8" s="5" t="s">
        <v>3</v>
      </c>
      <c r="I8" s="6" t="s">
        <v>9</v>
      </c>
      <c r="J8" s="6" t="s">
        <v>3</v>
      </c>
      <c r="K8" s="5" t="s">
        <v>9</v>
      </c>
      <c r="L8" s="5" t="s">
        <v>3</v>
      </c>
      <c r="M8" s="5" t="s">
        <v>13</v>
      </c>
      <c r="N8" s="5" t="s">
        <v>3</v>
      </c>
      <c r="O8" s="6" t="s">
        <v>3</v>
      </c>
    </row>
    <row r="9" spans="1:15" s="1" customFormat="1" ht="12.75">
      <c r="A9" s="20">
        <v>1</v>
      </c>
      <c r="B9" s="7">
        <v>2</v>
      </c>
      <c r="C9" s="182">
        <v>3</v>
      </c>
      <c r="D9" s="7">
        <v>4</v>
      </c>
      <c r="E9" s="211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18</v>
      </c>
    </row>
    <row r="10" spans="1:15" s="180" customFormat="1" ht="18.75">
      <c r="A10" s="249" t="s">
        <v>72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</row>
    <row r="11" spans="1:15" s="12" customFormat="1" ht="12.75">
      <c r="A11" s="240" t="s">
        <v>147</v>
      </c>
      <c r="B11" s="241"/>
      <c r="C11" s="17">
        <f aca="true" t="shared" si="0" ref="C11:N11">SUM(C12+C17+C20+C29+C43+C50+C135+C138+C150+C154+C171+C180+C184+C209+C218+C222+C226+C228+C236+C240+C245+C249)</f>
        <v>348411433.183</v>
      </c>
      <c r="D11" s="17">
        <f t="shared" si="0"/>
        <v>51635497.370000005</v>
      </c>
      <c r="E11" s="212">
        <f t="shared" si="0"/>
        <v>27</v>
      </c>
      <c r="F11" s="17">
        <f t="shared" si="0"/>
        <v>53870699</v>
      </c>
      <c r="G11" s="17">
        <f t="shared" si="0"/>
        <v>56812.2</v>
      </c>
      <c r="H11" s="17">
        <f t="shared" si="0"/>
        <v>179259760.04299998</v>
      </c>
      <c r="I11" s="17">
        <f t="shared" si="0"/>
        <v>600</v>
      </c>
      <c r="J11" s="17">
        <f t="shared" si="0"/>
        <v>1676454</v>
      </c>
      <c r="K11" s="17">
        <f t="shared" si="0"/>
        <v>30128.190000000006</v>
      </c>
      <c r="L11" s="17">
        <f t="shared" si="0"/>
        <v>51529893.17</v>
      </c>
      <c r="M11" s="17">
        <f t="shared" si="0"/>
        <v>1430.3899999999996</v>
      </c>
      <c r="N11" s="17">
        <f t="shared" si="0"/>
        <v>10439129.6</v>
      </c>
      <c r="O11" s="17">
        <f>SUM(O12+O17+O20+O29+O43+O50+O135+O138+O150+O154+O171+O180+O184+O209+O218+O222+O228+O236+O240+O245+O249)</f>
        <v>0</v>
      </c>
    </row>
    <row r="12" spans="1:15" s="152" customFormat="1" ht="12.75">
      <c r="A12" s="252" t="s">
        <v>62</v>
      </c>
      <c r="B12" s="253"/>
      <c r="C12" s="96">
        <f>SUM(C13:C16)</f>
        <v>15292164.5</v>
      </c>
      <c r="D12" s="96">
        <f aca="true" t="shared" si="1" ref="D12:N12">SUM(D13:D16)</f>
        <v>6420160</v>
      </c>
      <c r="E12" s="215">
        <f t="shared" si="1"/>
        <v>1</v>
      </c>
      <c r="F12" s="96">
        <f t="shared" si="1"/>
        <v>1707731</v>
      </c>
      <c r="G12" s="96">
        <f t="shared" si="1"/>
        <v>2317.98</v>
      </c>
      <c r="H12" s="96">
        <f t="shared" si="1"/>
        <v>7164273.5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7">
        <f>SUM(O15:O16)</f>
        <v>0</v>
      </c>
    </row>
    <row r="13" spans="1:15" ht="12.75">
      <c r="A13" s="23">
        <v>1</v>
      </c>
      <c r="B13" s="25" t="s">
        <v>132</v>
      </c>
      <c r="C13" s="26">
        <v>3399814</v>
      </c>
      <c r="D13" s="27">
        <v>0</v>
      </c>
      <c r="E13" s="216">
        <v>0</v>
      </c>
      <c r="F13" s="27">
        <v>0</v>
      </c>
      <c r="G13" s="27">
        <v>1100</v>
      </c>
      <c r="H13" s="28">
        <v>3399814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</row>
    <row r="14" spans="1:15" ht="15">
      <c r="A14" s="23">
        <v>2</v>
      </c>
      <c r="B14" s="24" t="s">
        <v>63</v>
      </c>
      <c r="C14" s="21">
        <v>6420160</v>
      </c>
      <c r="D14" s="22">
        <v>6420160</v>
      </c>
      <c r="E14" s="212">
        <v>0</v>
      </c>
      <c r="F14" s="9">
        <v>0</v>
      </c>
      <c r="G14" s="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9">
        <v>0</v>
      </c>
    </row>
    <row r="15" spans="1:15" ht="12.75">
      <c r="A15" s="23">
        <v>3</v>
      </c>
      <c r="B15" s="98" t="s">
        <v>73</v>
      </c>
      <c r="C15" s="26">
        <v>1707731</v>
      </c>
      <c r="D15" s="99">
        <v>0</v>
      </c>
      <c r="E15" s="217">
        <v>1</v>
      </c>
      <c r="F15" s="56">
        <v>1707731</v>
      </c>
      <c r="G15" s="99">
        <v>0</v>
      </c>
      <c r="H15" s="99">
        <v>0</v>
      </c>
      <c r="I15" s="97">
        <v>0</v>
      </c>
      <c r="J15" s="97">
        <v>0</v>
      </c>
      <c r="K15" s="99">
        <v>0</v>
      </c>
      <c r="L15" s="99">
        <v>0</v>
      </c>
      <c r="M15" s="99">
        <v>0</v>
      </c>
      <c r="N15" s="42">
        <v>0</v>
      </c>
      <c r="O15" s="42">
        <v>0</v>
      </c>
    </row>
    <row r="16" spans="1:15" ht="12.75">
      <c r="A16" s="23">
        <v>4</v>
      </c>
      <c r="B16" s="100" t="s">
        <v>245</v>
      </c>
      <c r="C16" s="26">
        <v>3764459.5</v>
      </c>
      <c r="D16" s="99">
        <v>0</v>
      </c>
      <c r="E16" s="217">
        <v>0</v>
      </c>
      <c r="F16" s="99">
        <v>0</v>
      </c>
      <c r="G16" s="99">
        <v>1217.98</v>
      </c>
      <c r="H16" s="28">
        <v>3764459.5</v>
      </c>
      <c r="I16" s="97">
        <v>0</v>
      </c>
      <c r="J16" s="97">
        <v>0</v>
      </c>
      <c r="K16" s="99">
        <v>0</v>
      </c>
      <c r="L16" s="99">
        <v>0</v>
      </c>
      <c r="M16" s="99">
        <v>0</v>
      </c>
      <c r="N16" s="42">
        <v>0</v>
      </c>
      <c r="O16" s="42">
        <v>0</v>
      </c>
    </row>
    <row r="17" spans="1:15" s="151" customFormat="1" ht="12.75">
      <c r="A17" s="254" t="s">
        <v>18</v>
      </c>
      <c r="B17" s="255"/>
      <c r="C17" s="96">
        <f>SUM(C18:C19)</f>
        <v>3137870</v>
      </c>
      <c r="D17" s="96">
        <f aca="true" t="shared" si="2" ref="D17:N17">SUM(D18:D19)</f>
        <v>0</v>
      </c>
      <c r="E17" s="215">
        <f t="shared" si="2"/>
        <v>0</v>
      </c>
      <c r="F17" s="96">
        <f t="shared" si="2"/>
        <v>0</v>
      </c>
      <c r="G17" s="96">
        <f t="shared" si="2"/>
        <v>943.1</v>
      </c>
      <c r="H17" s="96">
        <f t="shared" si="2"/>
        <v>2706670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 t="shared" si="2"/>
        <v>0</v>
      </c>
      <c r="M17" s="96">
        <f t="shared" si="2"/>
        <v>128</v>
      </c>
      <c r="N17" s="96">
        <f t="shared" si="2"/>
        <v>431200</v>
      </c>
      <c r="O17" s="97">
        <f aca="true" t="shared" si="3" ref="O17:BL18">SUM(O18)</f>
        <v>0</v>
      </c>
    </row>
    <row r="18" spans="1:116" ht="12.75">
      <c r="A18" s="95">
        <v>5</v>
      </c>
      <c r="B18" s="29" t="s">
        <v>29</v>
      </c>
      <c r="C18" s="174">
        <v>2706670</v>
      </c>
      <c r="D18" s="2">
        <v>0</v>
      </c>
      <c r="E18" s="212">
        <v>0</v>
      </c>
      <c r="F18" s="9">
        <v>0</v>
      </c>
      <c r="G18" s="2">
        <v>943.1</v>
      </c>
      <c r="H18" s="174">
        <v>2706670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0">
        <v>0</v>
      </c>
      <c r="O18" s="9"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 t="shared" si="3"/>
        <v>0</v>
      </c>
      <c r="AI18" s="13">
        <f t="shared" si="3"/>
        <v>0</v>
      </c>
      <c r="AJ18" s="13">
        <f t="shared" si="3"/>
        <v>0</v>
      </c>
      <c r="AK18" s="13">
        <f t="shared" si="3"/>
        <v>0</v>
      </c>
      <c r="AL18" s="13">
        <f t="shared" si="3"/>
        <v>0</v>
      </c>
      <c r="AM18" s="13">
        <f t="shared" si="3"/>
        <v>0</v>
      </c>
      <c r="AN18" s="13">
        <f t="shared" si="3"/>
        <v>0</v>
      </c>
      <c r="AO18" s="13">
        <f t="shared" si="3"/>
        <v>0</v>
      </c>
      <c r="AP18" s="13">
        <f t="shared" si="3"/>
        <v>0</v>
      </c>
      <c r="AQ18" s="13">
        <f t="shared" si="3"/>
        <v>0</v>
      </c>
      <c r="AR18" s="13">
        <f t="shared" si="3"/>
        <v>0</v>
      </c>
      <c r="AS18" s="13">
        <f t="shared" si="3"/>
        <v>0</v>
      </c>
      <c r="AT18" s="13">
        <f t="shared" si="3"/>
        <v>0</v>
      </c>
      <c r="AU18" s="13">
        <f t="shared" si="3"/>
        <v>0</v>
      </c>
      <c r="AV18" s="13">
        <f t="shared" si="3"/>
        <v>0</v>
      </c>
      <c r="AW18" s="13">
        <f t="shared" si="3"/>
        <v>0</v>
      </c>
      <c r="AX18" s="13">
        <f t="shared" si="3"/>
        <v>0</v>
      </c>
      <c r="AY18" s="13">
        <f t="shared" si="3"/>
        <v>0</v>
      </c>
      <c r="AZ18" s="13">
        <f t="shared" si="3"/>
        <v>0</v>
      </c>
      <c r="BA18" s="13">
        <f t="shared" si="3"/>
        <v>0</v>
      </c>
      <c r="BB18" s="13">
        <f t="shared" si="3"/>
        <v>0</v>
      </c>
      <c r="BC18" s="13">
        <f t="shared" si="3"/>
        <v>0</v>
      </c>
      <c r="BD18" s="13">
        <f t="shared" si="3"/>
        <v>0</v>
      </c>
      <c r="BE18" s="13">
        <f t="shared" si="3"/>
        <v>0</v>
      </c>
      <c r="BF18" s="13">
        <f t="shared" si="3"/>
        <v>0</v>
      </c>
      <c r="BG18" s="13">
        <f t="shared" si="3"/>
        <v>0</v>
      </c>
      <c r="BH18" s="13">
        <f t="shared" si="3"/>
        <v>0</v>
      </c>
      <c r="BI18" s="13">
        <f t="shared" si="3"/>
        <v>0</v>
      </c>
      <c r="BJ18" s="13">
        <f t="shared" si="3"/>
        <v>0</v>
      </c>
      <c r="BK18" s="13">
        <f t="shared" si="3"/>
        <v>0</v>
      </c>
      <c r="BL18" s="13">
        <f t="shared" si="3"/>
        <v>0</v>
      </c>
      <c r="BM18" s="13">
        <f aca="true" t="shared" si="4" ref="BM18:DL18">SUM(BM19)</f>
        <v>0</v>
      </c>
      <c r="BN18" s="13">
        <f t="shared" si="4"/>
        <v>0</v>
      </c>
      <c r="BO18" s="13">
        <f t="shared" si="4"/>
        <v>0</v>
      </c>
      <c r="BP18" s="13">
        <f t="shared" si="4"/>
        <v>0</v>
      </c>
      <c r="BQ18" s="13">
        <f t="shared" si="4"/>
        <v>0</v>
      </c>
      <c r="BR18" s="13">
        <f t="shared" si="4"/>
        <v>0</v>
      </c>
      <c r="BS18" s="13">
        <f t="shared" si="4"/>
        <v>0</v>
      </c>
      <c r="BT18" s="13">
        <f t="shared" si="4"/>
        <v>0</v>
      </c>
      <c r="BU18" s="13">
        <f t="shared" si="4"/>
        <v>0</v>
      </c>
      <c r="BV18" s="13">
        <f t="shared" si="4"/>
        <v>0</v>
      </c>
      <c r="BW18" s="13">
        <f t="shared" si="4"/>
        <v>0</v>
      </c>
      <c r="BX18" s="13">
        <f t="shared" si="4"/>
        <v>0</v>
      </c>
      <c r="BY18" s="13">
        <f t="shared" si="4"/>
        <v>0</v>
      </c>
      <c r="BZ18" s="13">
        <f t="shared" si="4"/>
        <v>0</v>
      </c>
      <c r="CA18" s="13">
        <f t="shared" si="4"/>
        <v>0</v>
      </c>
      <c r="CB18" s="13">
        <f t="shared" si="4"/>
        <v>0</v>
      </c>
      <c r="CC18" s="13">
        <f t="shared" si="4"/>
        <v>0</v>
      </c>
      <c r="CD18" s="13">
        <f t="shared" si="4"/>
        <v>0</v>
      </c>
      <c r="CE18" s="13">
        <f t="shared" si="4"/>
        <v>0</v>
      </c>
      <c r="CF18" s="13">
        <f t="shared" si="4"/>
        <v>0</v>
      </c>
      <c r="CG18" s="13">
        <f t="shared" si="4"/>
        <v>0</v>
      </c>
      <c r="CH18" s="13">
        <f t="shared" si="4"/>
        <v>0</v>
      </c>
      <c r="CI18" s="13">
        <f t="shared" si="4"/>
        <v>0</v>
      </c>
      <c r="CJ18" s="13">
        <f t="shared" si="4"/>
        <v>0</v>
      </c>
      <c r="CK18" s="13">
        <f t="shared" si="4"/>
        <v>0</v>
      </c>
      <c r="CL18" s="13">
        <f t="shared" si="4"/>
        <v>0</v>
      </c>
      <c r="CM18" s="13">
        <f t="shared" si="4"/>
        <v>0</v>
      </c>
      <c r="CN18" s="13">
        <f t="shared" si="4"/>
        <v>0</v>
      </c>
      <c r="CO18" s="13">
        <f t="shared" si="4"/>
        <v>0</v>
      </c>
      <c r="CP18" s="13">
        <f t="shared" si="4"/>
        <v>0</v>
      </c>
      <c r="CQ18" s="13">
        <f t="shared" si="4"/>
        <v>0</v>
      </c>
      <c r="CR18" s="13">
        <f t="shared" si="4"/>
        <v>0</v>
      </c>
      <c r="CS18" s="13">
        <f t="shared" si="4"/>
        <v>0</v>
      </c>
      <c r="CT18" s="13">
        <f t="shared" si="4"/>
        <v>0</v>
      </c>
      <c r="CU18" s="13">
        <f t="shared" si="4"/>
        <v>0</v>
      </c>
      <c r="CV18" s="13">
        <f t="shared" si="4"/>
        <v>0</v>
      </c>
      <c r="CW18" s="13">
        <f t="shared" si="4"/>
        <v>0</v>
      </c>
      <c r="CX18" s="13">
        <f t="shared" si="4"/>
        <v>0</v>
      </c>
      <c r="CY18" s="13">
        <f t="shared" si="4"/>
        <v>0</v>
      </c>
      <c r="CZ18" s="13">
        <f t="shared" si="4"/>
        <v>0</v>
      </c>
      <c r="DA18" s="13">
        <f t="shared" si="4"/>
        <v>0</v>
      </c>
      <c r="DB18" s="13">
        <f t="shared" si="4"/>
        <v>0</v>
      </c>
      <c r="DC18" s="13">
        <f t="shared" si="4"/>
        <v>0</v>
      </c>
      <c r="DD18" s="13">
        <f t="shared" si="4"/>
        <v>0</v>
      </c>
      <c r="DE18" s="13">
        <f t="shared" si="4"/>
        <v>0</v>
      </c>
      <c r="DF18" s="13">
        <f t="shared" si="4"/>
        <v>0</v>
      </c>
      <c r="DG18" s="13">
        <f t="shared" si="4"/>
        <v>0</v>
      </c>
      <c r="DH18" s="13">
        <f t="shared" si="4"/>
        <v>0</v>
      </c>
      <c r="DI18" s="13">
        <f t="shared" si="4"/>
        <v>0</v>
      </c>
      <c r="DJ18" s="13">
        <f t="shared" si="4"/>
        <v>0</v>
      </c>
      <c r="DK18" s="13">
        <f t="shared" si="4"/>
        <v>0</v>
      </c>
      <c r="DL18" s="13">
        <f t="shared" si="4"/>
        <v>0</v>
      </c>
    </row>
    <row r="19" spans="1:15" ht="15">
      <c r="A19" s="23">
        <v>6</v>
      </c>
      <c r="B19" s="31" t="s">
        <v>217</v>
      </c>
      <c r="C19" s="21">
        <v>431200</v>
      </c>
      <c r="D19" s="2">
        <v>0</v>
      </c>
      <c r="E19" s="212">
        <v>0</v>
      </c>
      <c r="F19" s="9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128</v>
      </c>
      <c r="N19" s="22">
        <v>431200</v>
      </c>
      <c r="O19" s="9">
        <v>0</v>
      </c>
    </row>
    <row r="20" spans="1:15" s="151" customFormat="1" ht="12.75">
      <c r="A20" s="254" t="s">
        <v>17</v>
      </c>
      <c r="B20" s="255"/>
      <c r="C20" s="96">
        <f>SUM(C21:C28)</f>
        <v>12200680</v>
      </c>
      <c r="D20" s="96">
        <f aca="true" t="shared" si="5" ref="D20:N20">SUM(D21:D28)</f>
        <v>3329040</v>
      </c>
      <c r="E20" s="215">
        <f t="shared" si="5"/>
        <v>0</v>
      </c>
      <c r="F20" s="96">
        <f t="shared" si="5"/>
        <v>0</v>
      </c>
      <c r="G20" s="96">
        <f t="shared" si="5"/>
        <v>1750.13</v>
      </c>
      <c r="H20" s="96">
        <f t="shared" si="5"/>
        <v>6149110</v>
      </c>
      <c r="I20" s="96">
        <f t="shared" si="5"/>
        <v>0</v>
      </c>
      <c r="J20" s="96">
        <f t="shared" si="5"/>
        <v>0</v>
      </c>
      <c r="K20" s="96">
        <f t="shared" si="5"/>
        <v>337.1</v>
      </c>
      <c r="L20" s="96">
        <f t="shared" si="5"/>
        <v>1302880</v>
      </c>
      <c r="M20" s="96">
        <f t="shared" si="5"/>
        <v>135.8</v>
      </c>
      <c r="N20" s="96">
        <f t="shared" si="5"/>
        <v>1419650</v>
      </c>
      <c r="O20" s="96">
        <f>SUM(O24:O28)</f>
        <v>0</v>
      </c>
    </row>
    <row r="21" spans="1:15" ht="12.75">
      <c r="A21" s="23">
        <v>7</v>
      </c>
      <c r="B21" s="32" t="s">
        <v>218</v>
      </c>
      <c r="C21" s="33">
        <v>602190</v>
      </c>
      <c r="D21" s="35">
        <v>0</v>
      </c>
      <c r="E21" s="212">
        <v>0</v>
      </c>
      <c r="F21" s="9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75</v>
      </c>
      <c r="N21" s="34">
        <v>602190</v>
      </c>
      <c r="O21" s="9">
        <v>0</v>
      </c>
    </row>
    <row r="22" spans="1:15" ht="12.75">
      <c r="A22" s="23">
        <v>8</v>
      </c>
      <c r="B22" s="32" t="s">
        <v>219</v>
      </c>
      <c r="C22" s="33">
        <v>817460</v>
      </c>
      <c r="D22" s="35">
        <v>0</v>
      </c>
      <c r="E22" s="212">
        <v>0</v>
      </c>
      <c r="F22" s="9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60.8</v>
      </c>
      <c r="N22" s="34">
        <v>817460</v>
      </c>
      <c r="O22" s="9">
        <v>0</v>
      </c>
    </row>
    <row r="23" spans="1:15" ht="12.75">
      <c r="A23" s="23">
        <v>9</v>
      </c>
      <c r="B23" s="32" t="s">
        <v>220</v>
      </c>
      <c r="C23" s="33">
        <v>1302880</v>
      </c>
      <c r="D23" s="35">
        <v>0</v>
      </c>
      <c r="E23" s="212">
        <v>0</v>
      </c>
      <c r="F23" s="9">
        <v>0</v>
      </c>
      <c r="G23" s="35">
        <v>0</v>
      </c>
      <c r="H23" s="35">
        <v>0</v>
      </c>
      <c r="I23" s="35">
        <v>0</v>
      </c>
      <c r="J23" s="35">
        <v>0</v>
      </c>
      <c r="K23" s="35">
        <v>337.1</v>
      </c>
      <c r="L23" s="34">
        <v>1302880</v>
      </c>
      <c r="M23" s="35">
        <v>0</v>
      </c>
      <c r="N23" s="36">
        <v>0</v>
      </c>
      <c r="O23" s="9">
        <v>0</v>
      </c>
    </row>
    <row r="24" spans="1:15" ht="12.75">
      <c r="A24" s="23">
        <v>10</v>
      </c>
      <c r="B24" s="194" t="s">
        <v>30</v>
      </c>
      <c r="C24" s="195">
        <v>3329040</v>
      </c>
      <c r="D24" s="195">
        <v>3329040</v>
      </c>
      <c r="E24" s="212">
        <v>0</v>
      </c>
      <c r="F24" s="9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>
        <v>0</v>
      </c>
      <c r="O24" s="9">
        <v>0</v>
      </c>
    </row>
    <row r="25" spans="1:15" ht="12.75">
      <c r="A25" s="23">
        <v>11</v>
      </c>
      <c r="B25" s="194" t="s">
        <v>31</v>
      </c>
      <c r="C25" s="195">
        <v>1465610</v>
      </c>
      <c r="D25" s="35">
        <v>0</v>
      </c>
      <c r="E25" s="212">
        <v>0</v>
      </c>
      <c r="F25" s="9">
        <v>0</v>
      </c>
      <c r="G25" s="2">
        <v>410</v>
      </c>
      <c r="H25" s="195">
        <v>1465610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  <c r="O25" s="9">
        <v>0</v>
      </c>
    </row>
    <row r="26" spans="1:15" ht="12.75">
      <c r="A26" s="23">
        <v>12</v>
      </c>
      <c r="B26" s="194" t="s">
        <v>32</v>
      </c>
      <c r="C26" s="195">
        <v>2382150</v>
      </c>
      <c r="D26" s="35">
        <v>0</v>
      </c>
      <c r="E26" s="212">
        <v>0</v>
      </c>
      <c r="F26" s="9">
        <v>0</v>
      </c>
      <c r="G26" s="35">
        <v>570</v>
      </c>
      <c r="H26" s="195">
        <v>2382150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9">
        <v>0</v>
      </c>
    </row>
    <row r="27" spans="1:15" ht="12.75">
      <c r="A27" s="23">
        <v>13</v>
      </c>
      <c r="B27" s="194" t="s">
        <v>33</v>
      </c>
      <c r="C27" s="195">
        <v>1354060</v>
      </c>
      <c r="D27" s="35">
        <v>0</v>
      </c>
      <c r="E27" s="212">
        <v>0</v>
      </c>
      <c r="F27" s="9">
        <v>0</v>
      </c>
      <c r="G27" s="35">
        <v>471.17</v>
      </c>
      <c r="H27" s="195">
        <v>1354060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9">
        <v>0</v>
      </c>
    </row>
    <row r="28" spans="1:15" ht="12.75">
      <c r="A28" s="23">
        <v>14</v>
      </c>
      <c r="B28" s="194" t="s">
        <v>34</v>
      </c>
      <c r="C28" s="195">
        <v>947290</v>
      </c>
      <c r="D28" s="35">
        <v>0</v>
      </c>
      <c r="E28" s="212">
        <v>0</v>
      </c>
      <c r="F28" s="9">
        <v>0</v>
      </c>
      <c r="G28" s="35">
        <v>298.96</v>
      </c>
      <c r="H28" s="195">
        <v>947290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9">
        <v>0</v>
      </c>
    </row>
    <row r="29" spans="1:117" s="151" customFormat="1" ht="12.75">
      <c r="A29" s="254" t="s">
        <v>15</v>
      </c>
      <c r="B29" s="255"/>
      <c r="C29" s="96">
        <f aca="true" t="shared" si="6" ref="C29:N29">SUM(C30:C42)</f>
        <v>48678801.7226</v>
      </c>
      <c r="D29" s="96">
        <f t="shared" si="6"/>
        <v>9194018.89</v>
      </c>
      <c r="E29" s="215">
        <f t="shared" si="6"/>
        <v>8</v>
      </c>
      <c r="F29" s="96">
        <f t="shared" si="6"/>
        <v>15639018</v>
      </c>
      <c r="G29" s="96">
        <f t="shared" si="6"/>
        <v>5293.54</v>
      </c>
      <c r="H29" s="96">
        <f t="shared" si="6"/>
        <v>18142375.8126</v>
      </c>
      <c r="I29" s="96">
        <f t="shared" si="6"/>
        <v>600</v>
      </c>
      <c r="J29" s="96">
        <f t="shared" si="6"/>
        <v>1676454</v>
      </c>
      <c r="K29" s="96">
        <f t="shared" si="6"/>
        <v>5411.34</v>
      </c>
      <c r="L29" s="96">
        <f t="shared" si="6"/>
        <v>4026935.02</v>
      </c>
      <c r="M29" s="96">
        <f t="shared" si="6"/>
        <v>0</v>
      </c>
      <c r="N29" s="96">
        <f t="shared" si="6"/>
        <v>0</v>
      </c>
      <c r="O29" s="96">
        <f aca="true" t="shared" si="7" ref="O29:AT29">SUM(O32:O37)</f>
        <v>0</v>
      </c>
      <c r="P29" s="153">
        <f t="shared" si="7"/>
        <v>0</v>
      </c>
      <c r="Q29" s="153">
        <f t="shared" si="7"/>
        <v>0</v>
      </c>
      <c r="R29" s="153">
        <f t="shared" si="7"/>
        <v>0</v>
      </c>
      <c r="S29" s="153">
        <f t="shared" si="7"/>
        <v>0</v>
      </c>
      <c r="T29" s="153">
        <f t="shared" si="7"/>
        <v>0</v>
      </c>
      <c r="U29" s="153">
        <f t="shared" si="7"/>
        <v>0</v>
      </c>
      <c r="V29" s="153">
        <f t="shared" si="7"/>
        <v>0</v>
      </c>
      <c r="W29" s="153">
        <f t="shared" si="7"/>
        <v>0</v>
      </c>
      <c r="X29" s="153">
        <f t="shared" si="7"/>
        <v>0</v>
      </c>
      <c r="Y29" s="153">
        <f t="shared" si="7"/>
        <v>0</v>
      </c>
      <c r="Z29" s="153">
        <f t="shared" si="7"/>
        <v>0</v>
      </c>
      <c r="AA29" s="153">
        <f t="shared" si="7"/>
        <v>0</v>
      </c>
      <c r="AB29" s="153">
        <f t="shared" si="7"/>
        <v>0</v>
      </c>
      <c r="AC29" s="153">
        <f t="shared" si="7"/>
        <v>0</v>
      </c>
      <c r="AD29" s="153">
        <f t="shared" si="7"/>
        <v>0</v>
      </c>
      <c r="AE29" s="153">
        <f t="shared" si="7"/>
        <v>0</v>
      </c>
      <c r="AF29" s="153">
        <f t="shared" si="7"/>
        <v>0</v>
      </c>
      <c r="AG29" s="153">
        <f t="shared" si="7"/>
        <v>0</v>
      </c>
      <c r="AH29" s="153">
        <f t="shared" si="7"/>
        <v>0</v>
      </c>
      <c r="AI29" s="153">
        <f t="shared" si="7"/>
        <v>0</v>
      </c>
      <c r="AJ29" s="153">
        <f t="shared" si="7"/>
        <v>0</v>
      </c>
      <c r="AK29" s="153">
        <f t="shared" si="7"/>
        <v>0</v>
      </c>
      <c r="AL29" s="153">
        <f t="shared" si="7"/>
        <v>0</v>
      </c>
      <c r="AM29" s="153">
        <f t="shared" si="7"/>
        <v>0</v>
      </c>
      <c r="AN29" s="153">
        <f t="shared" si="7"/>
        <v>0</v>
      </c>
      <c r="AO29" s="153">
        <f t="shared" si="7"/>
        <v>0</v>
      </c>
      <c r="AP29" s="153">
        <f t="shared" si="7"/>
        <v>0</v>
      </c>
      <c r="AQ29" s="153">
        <f t="shared" si="7"/>
        <v>0</v>
      </c>
      <c r="AR29" s="153">
        <f t="shared" si="7"/>
        <v>0</v>
      </c>
      <c r="AS29" s="153">
        <f t="shared" si="7"/>
        <v>0</v>
      </c>
      <c r="AT29" s="153">
        <f t="shared" si="7"/>
        <v>0</v>
      </c>
      <c r="AU29" s="153">
        <f aca="true" t="shared" si="8" ref="AU29:BZ29">SUM(AU32:AU37)</f>
        <v>0</v>
      </c>
      <c r="AV29" s="153">
        <f t="shared" si="8"/>
        <v>0</v>
      </c>
      <c r="AW29" s="153">
        <f t="shared" si="8"/>
        <v>0</v>
      </c>
      <c r="AX29" s="153">
        <f t="shared" si="8"/>
        <v>0</v>
      </c>
      <c r="AY29" s="153">
        <f t="shared" si="8"/>
        <v>0</v>
      </c>
      <c r="AZ29" s="153">
        <f t="shared" si="8"/>
        <v>0</v>
      </c>
      <c r="BA29" s="153">
        <f t="shared" si="8"/>
        <v>0</v>
      </c>
      <c r="BB29" s="153">
        <f t="shared" si="8"/>
        <v>0</v>
      </c>
      <c r="BC29" s="153">
        <f t="shared" si="8"/>
        <v>0</v>
      </c>
      <c r="BD29" s="153">
        <f t="shared" si="8"/>
        <v>0</v>
      </c>
      <c r="BE29" s="153">
        <f t="shared" si="8"/>
        <v>0</v>
      </c>
      <c r="BF29" s="153">
        <f t="shared" si="8"/>
        <v>0</v>
      </c>
      <c r="BG29" s="153">
        <f t="shared" si="8"/>
        <v>0</v>
      </c>
      <c r="BH29" s="153">
        <f t="shared" si="8"/>
        <v>0</v>
      </c>
      <c r="BI29" s="153">
        <f t="shared" si="8"/>
        <v>0</v>
      </c>
      <c r="BJ29" s="153">
        <f t="shared" si="8"/>
        <v>0</v>
      </c>
      <c r="BK29" s="153">
        <f t="shared" si="8"/>
        <v>0</v>
      </c>
      <c r="BL29" s="153">
        <f t="shared" si="8"/>
        <v>0</v>
      </c>
      <c r="BM29" s="153">
        <f t="shared" si="8"/>
        <v>0</v>
      </c>
      <c r="BN29" s="153">
        <f t="shared" si="8"/>
        <v>0</v>
      </c>
      <c r="BO29" s="153">
        <f t="shared" si="8"/>
        <v>0</v>
      </c>
      <c r="BP29" s="153">
        <f t="shared" si="8"/>
        <v>0</v>
      </c>
      <c r="BQ29" s="153">
        <f t="shared" si="8"/>
        <v>0</v>
      </c>
      <c r="BR29" s="153">
        <f t="shared" si="8"/>
        <v>0</v>
      </c>
      <c r="BS29" s="153">
        <f t="shared" si="8"/>
        <v>0</v>
      </c>
      <c r="BT29" s="153">
        <f t="shared" si="8"/>
        <v>0</v>
      </c>
      <c r="BU29" s="153">
        <f t="shared" si="8"/>
        <v>0</v>
      </c>
      <c r="BV29" s="153">
        <f t="shared" si="8"/>
        <v>0</v>
      </c>
      <c r="BW29" s="153">
        <f t="shared" si="8"/>
        <v>0</v>
      </c>
      <c r="BX29" s="153">
        <f t="shared" si="8"/>
        <v>0</v>
      </c>
      <c r="BY29" s="153">
        <f t="shared" si="8"/>
        <v>0</v>
      </c>
      <c r="BZ29" s="153">
        <f t="shared" si="8"/>
        <v>0</v>
      </c>
      <c r="CA29" s="153">
        <f aca="true" t="shared" si="9" ref="CA29:DF29">SUM(CA32:CA37)</f>
        <v>0</v>
      </c>
      <c r="CB29" s="153">
        <f t="shared" si="9"/>
        <v>0</v>
      </c>
      <c r="CC29" s="153">
        <f t="shared" si="9"/>
        <v>0</v>
      </c>
      <c r="CD29" s="153">
        <f t="shared" si="9"/>
        <v>0</v>
      </c>
      <c r="CE29" s="153">
        <f t="shared" si="9"/>
        <v>0</v>
      </c>
      <c r="CF29" s="153">
        <f t="shared" si="9"/>
        <v>0</v>
      </c>
      <c r="CG29" s="153">
        <f t="shared" si="9"/>
        <v>0</v>
      </c>
      <c r="CH29" s="153">
        <f t="shared" si="9"/>
        <v>0</v>
      </c>
      <c r="CI29" s="153">
        <f t="shared" si="9"/>
        <v>0</v>
      </c>
      <c r="CJ29" s="153">
        <f t="shared" si="9"/>
        <v>0</v>
      </c>
      <c r="CK29" s="153">
        <f t="shared" si="9"/>
        <v>0</v>
      </c>
      <c r="CL29" s="153">
        <f t="shared" si="9"/>
        <v>0</v>
      </c>
      <c r="CM29" s="153">
        <f t="shared" si="9"/>
        <v>0</v>
      </c>
      <c r="CN29" s="153">
        <f t="shared" si="9"/>
        <v>0</v>
      </c>
      <c r="CO29" s="153">
        <f t="shared" si="9"/>
        <v>0</v>
      </c>
      <c r="CP29" s="153">
        <f t="shared" si="9"/>
        <v>0</v>
      </c>
      <c r="CQ29" s="153">
        <f t="shared" si="9"/>
        <v>0</v>
      </c>
      <c r="CR29" s="153">
        <f t="shared" si="9"/>
        <v>0</v>
      </c>
      <c r="CS29" s="153">
        <f t="shared" si="9"/>
        <v>0</v>
      </c>
      <c r="CT29" s="153">
        <f t="shared" si="9"/>
        <v>0</v>
      </c>
      <c r="CU29" s="153">
        <f t="shared" si="9"/>
        <v>0</v>
      </c>
      <c r="CV29" s="153">
        <f t="shared" si="9"/>
        <v>0</v>
      </c>
      <c r="CW29" s="153">
        <f t="shared" si="9"/>
        <v>0</v>
      </c>
      <c r="CX29" s="153">
        <f t="shared" si="9"/>
        <v>0</v>
      </c>
      <c r="CY29" s="153">
        <f t="shared" si="9"/>
        <v>0</v>
      </c>
      <c r="CZ29" s="153">
        <f t="shared" si="9"/>
        <v>0</v>
      </c>
      <c r="DA29" s="153">
        <f t="shared" si="9"/>
        <v>0</v>
      </c>
      <c r="DB29" s="153">
        <f t="shared" si="9"/>
        <v>0</v>
      </c>
      <c r="DC29" s="153">
        <f t="shared" si="9"/>
        <v>0</v>
      </c>
      <c r="DD29" s="153">
        <f t="shared" si="9"/>
        <v>0</v>
      </c>
      <c r="DE29" s="153">
        <f t="shared" si="9"/>
        <v>0</v>
      </c>
      <c r="DF29" s="153">
        <f t="shared" si="9"/>
        <v>0</v>
      </c>
      <c r="DG29" s="153">
        <f aca="true" t="shared" si="10" ref="DG29:DM29">SUM(DG32:DG37)</f>
        <v>0</v>
      </c>
      <c r="DH29" s="153">
        <f t="shared" si="10"/>
        <v>0</v>
      </c>
      <c r="DI29" s="153">
        <f t="shared" si="10"/>
        <v>0</v>
      </c>
      <c r="DJ29" s="153">
        <f t="shared" si="10"/>
        <v>0</v>
      </c>
      <c r="DK29" s="153">
        <f t="shared" si="10"/>
        <v>0</v>
      </c>
      <c r="DL29" s="153">
        <f t="shared" si="10"/>
        <v>0</v>
      </c>
      <c r="DM29" s="153">
        <f t="shared" si="10"/>
        <v>0</v>
      </c>
    </row>
    <row r="30" spans="1:117" s="151" customFormat="1" ht="25.5">
      <c r="A30" s="23">
        <v>15</v>
      </c>
      <c r="B30" s="24" t="s">
        <v>230</v>
      </c>
      <c r="C30" s="42">
        <v>5848303</v>
      </c>
      <c r="D30" s="39">
        <v>0</v>
      </c>
      <c r="E30" s="212">
        <v>3</v>
      </c>
      <c r="F30" s="42">
        <v>5848303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96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</row>
    <row r="31" spans="1:117" s="151" customFormat="1" ht="12.75">
      <c r="A31" s="23">
        <v>16</v>
      </c>
      <c r="B31" s="24" t="s">
        <v>225</v>
      </c>
      <c r="C31" s="42">
        <v>1996121</v>
      </c>
      <c r="D31" s="39">
        <v>0</v>
      </c>
      <c r="E31" s="212">
        <v>1</v>
      </c>
      <c r="F31" s="42">
        <v>1996121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96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</row>
    <row r="32" spans="1:15" ht="25.5">
      <c r="A32" s="23">
        <v>17</v>
      </c>
      <c r="B32" s="189" t="s">
        <v>253</v>
      </c>
      <c r="C32" s="96">
        <v>2877861.29</v>
      </c>
      <c r="D32" s="97">
        <v>0</v>
      </c>
      <c r="E32" s="215">
        <v>0</v>
      </c>
      <c r="F32" s="97">
        <v>0</v>
      </c>
      <c r="G32" s="97">
        <v>0</v>
      </c>
      <c r="H32" s="97">
        <v>0</v>
      </c>
      <c r="I32" s="2">
        <v>0</v>
      </c>
      <c r="J32" s="2">
        <v>0</v>
      </c>
      <c r="K32" s="97">
        <v>2042.34</v>
      </c>
      <c r="L32" s="96">
        <v>2877861.29</v>
      </c>
      <c r="M32" s="97">
        <v>0</v>
      </c>
      <c r="N32" s="97">
        <v>0</v>
      </c>
      <c r="O32" s="97">
        <v>0</v>
      </c>
    </row>
    <row r="33" spans="1:15" ht="12.75">
      <c r="A33" s="23">
        <v>18</v>
      </c>
      <c r="B33" s="189" t="s">
        <v>133</v>
      </c>
      <c r="C33" s="96">
        <v>1149073.73</v>
      </c>
      <c r="D33" s="97">
        <v>0</v>
      </c>
      <c r="E33" s="215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3369</v>
      </c>
      <c r="L33" s="96">
        <v>1149073.73</v>
      </c>
      <c r="M33" s="97">
        <v>0</v>
      </c>
      <c r="N33" s="97">
        <v>0</v>
      </c>
      <c r="O33" s="97">
        <v>0</v>
      </c>
    </row>
    <row r="34" spans="1:15" ht="12.75">
      <c r="A34" s="23">
        <v>19</v>
      </c>
      <c r="B34" s="189" t="s">
        <v>134</v>
      </c>
      <c r="C34" s="96">
        <v>1676454</v>
      </c>
      <c r="D34" s="97">
        <v>0</v>
      </c>
      <c r="E34" s="215">
        <v>0</v>
      </c>
      <c r="F34" s="97">
        <v>0</v>
      </c>
      <c r="G34" s="97">
        <v>0</v>
      </c>
      <c r="H34" s="97">
        <v>0</v>
      </c>
      <c r="I34" s="97">
        <v>600</v>
      </c>
      <c r="J34" s="97">
        <v>1676454</v>
      </c>
      <c r="K34" s="97">
        <v>0</v>
      </c>
      <c r="L34" s="97">
        <v>0</v>
      </c>
      <c r="M34" s="97">
        <v>0</v>
      </c>
      <c r="N34" s="97">
        <v>0</v>
      </c>
      <c r="O34" s="97"/>
    </row>
    <row r="35" spans="1:15" ht="12.75">
      <c r="A35" s="23">
        <v>20</v>
      </c>
      <c r="B35" s="189" t="s">
        <v>135</v>
      </c>
      <c r="C35" s="96">
        <v>2674102.25</v>
      </c>
      <c r="D35" s="97">
        <v>0</v>
      </c>
      <c r="E35" s="215">
        <v>0</v>
      </c>
      <c r="F35" s="97">
        <v>0</v>
      </c>
      <c r="G35" s="97">
        <v>865.2</v>
      </c>
      <c r="H35" s="96">
        <v>2674102.25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</row>
    <row r="36" spans="1:15" ht="12.75">
      <c r="A36" s="23">
        <v>21</v>
      </c>
      <c r="B36" s="189" t="s">
        <v>136</v>
      </c>
      <c r="C36" s="96">
        <v>3023596.5526000005</v>
      </c>
      <c r="D36" s="97">
        <v>0</v>
      </c>
      <c r="E36" s="215">
        <v>0</v>
      </c>
      <c r="F36" s="97">
        <v>0</v>
      </c>
      <c r="G36" s="97">
        <v>1082.14</v>
      </c>
      <c r="H36" s="97">
        <v>3023596.5526000005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</row>
    <row r="37" spans="1:15" ht="12.75">
      <c r="A37" s="23">
        <v>22</v>
      </c>
      <c r="B37" s="31" t="s">
        <v>221</v>
      </c>
      <c r="C37" s="38">
        <v>5057190</v>
      </c>
      <c r="D37" s="39">
        <v>0</v>
      </c>
      <c r="E37" s="212">
        <v>0</v>
      </c>
      <c r="F37" s="9">
        <v>0</v>
      </c>
      <c r="G37" s="2">
        <v>956</v>
      </c>
      <c r="H37" s="39">
        <v>5057190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9">
        <v>0</v>
      </c>
    </row>
    <row r="38" spans="1:15" ht="25.5">
      <c r="A38" s="23">
        <v>23</v>
      </c>
      <c r="B38" s="31" t="s">
        <v>229</v>
      </c>
      <c r="C38" s="42">
        <v>7794594</v>
      </c>
      <c r="D38" s="39">
        <v>0</v>
      </c>
      <c r="E38" s="212">
        <v>4</v>
      </c>
      <c r="F38" s="42">
        <v>7794594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9"/>
    </row>
    <row r="39" spans="1:15" ht="25.5">
      <c r="A39" s="23">
        <v>24</v>
      </c>
      <c r="B39" s="31" t="s">
        <v>150</v>
      </c>
      <c r="C39" s="41">
        <v>1247732</v>
      </c>
      <c r="D39" s="39">
        <v>0</v>
      </c>
      <c r="E39" s="212">
        <v>0</v>
      </c>
      <c r="F39" s="9">
        <v>0</v>
      </c>
      <c r="G39" s="2">
        <v>403.7</v>
      </c>
      <c r="H39" s="42">
        <v>1247732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9"/>
    </row>
    <row r="40" spans="1:15" ht="25.5">
      <c r="A40" s="23">
        <v>25</v>
      </c>
      <c r="B40" s="196" t="s">
        <v>35</v>
      </c>
      <c r="C40" s="38">
        <v>9194018.89</v>
      </c>
      <c r="D40" s="38">
        <v>9194018.89</v>
      </c>
      <c r="E40" s="212">
        <v>0</v>
      </c>
      <c r="F40" s="9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30">
        <v>0</v>
      </c>
      <c r="O40" s="9"/>
    </row>
    <row r="41" spans="1:15" ht="12.75">
      <c r="A41" s="23">
        <v>26</v>
      </c>
      <c r="B41" s="189" t="s">
        <v>251</v>
      </c>
      <c r="C41" s="38">
        <v>3036652.05</v>
      </c>
      <c r="D41" s="177">
        <v>0</v>
      </c>
      <c r="E41" s="212">
        <v>0</v>
      </c>
      <c r="F41" s="38">
        <v>0</v>
      </c>
      <c r="G41" s="2">
        <v>982.5</v>
      </c>
      <c r="H41" s="38">
        <v>3036652.05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9"/>
    </row>
    <row r="42" spans="1:15" ht="12.75">
      <c r="A42" s="23">
        <v>27</v>
      </c>
      <c r="B42" s="189" t="s">
        <v>252</v>
      </c>
      <c r="C42" s="38">
        <v>3103102.96</v>
      </c>
      <c r="D42" s="38">
        <v>0</v>
      </c>
      <c r="E42" s="212">
        <v>0</v>
      </c>
      <c r="F42" s="9">
        <v>0</v>
      </c>
      <c r="G42" s="2">
        <v>1004</v>
      </c>
      <c r="H42" s="38">
        <v>3103102.96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9"/>
    </row>
    <row r="43" spans="1:15" s="151" customFormat="1" ht="12.75">
      <c r="A43" s="254" t="s">
        <v>16</v>
      </c>
      <c r="B43" s="255"/>
      <c r="C43" s="96">
        <f>SUM(C44:C49)</f>
        <v>6141215.45</v>
      </c>
      <c r="D43" s="96">
        <f aca="true" t="shared" si="11" ref="D43:N43">SUM(D44:D49)</f>
        <v>0</v>
      </c>
      <c r="E43" s="215">
        <f t="shared" si="11"/>
        <v>0</v>
      </c>
      <c r="F43" s="96">
        <f t="shared" si="11"/>
        <v>0</v>
      </c>
      <c r="G43" s="96">
        <f t="shared" si="11"/>
        <v>641.5</v>
      </c>
      <c r="H43" s="96">
        <f t="shared" si="11"/>
        <v>2184495.45</v>
      </c>
      <c r="I43" s="96">
        <f t="shared" si="11"/>
        <v>0</v>
      </c>
      <c r="J43" s="96">
        <f t="shared" si="11"/>
        <v>0</v>
      </c>
      <c r="K43" s="96">
        <f t="shared" si="11"/>
        <v>330</v>
      </c>
      <c r="L43" s="96">
        <f t="shared" si="11"/>
        <v>1316700</v>
      </c>
      <c r="M43" s="96">
        <f t="shared" si="11"/>
        <v>349.32</v>
      </c>
      <c r="N43" s="96">
        <f t="shared" si="11"/>
        <v>2640020</v>
      </c>
      <c r="O43" s="97">
        <f>SUM(O44:O48)</f>
        <v>0</v>
      </c>
    </row>
    <row r="44" spans="1:15" ht="12.75">
      <c r="A44" s="95">
        <v>28</v>
      </c>
      <c r="B44" s="189" t="s">
        <v>74</v>
      </c>
      <c r="C44" s="102">
        <v>956000</v>
      </c>
      <c r="D44" s="103">
        <v>0</v>
      </c>
      <c r="E44" s="218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110</v>
      </c>
      <c r="N44" s="103">
        <v>956000</v>
      </c>
      <c r="O44" s="103">
        <v>0</v>
      </c>
    </row>
    <row r="45" spans="1:15" ht="12.75">
      <c r="A45" s="95">
        <v>29</v>
      </c>
      <c r="B45" s="189" t="s">
        <v>75</v>
      </c>
      <c r="C45" s="102">
        <v>660250</v>
      </c>
      <c r="D45" s="103">
        <v>0</v>
      </c>
      <c r="E45" s="218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76</v>
      </c>
      <c r="N45" s="103">
        <v>660250</v>
      </c>
      <c r="O45" s="103">
        <v>0</v>
      </c>
    </row>
    <row r="46" spans="1:15" ht="12.75">
      <c r="A46" s="95">
        <v>30</v>
      </c>
      <c r="B46" s="189" t="s">
        <v>76</v>
      </c>
      <c r="C46" s="102">
        <v>1316700</v>
      </c>
      <c r="D46" s="103">
        <v>0</v>
      </c>
      <c r="E46" s="218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330</v>
      </c>
      <c r="L46" s="102">
        <v>1316700</v>
      </c>
      <c r="M46" s="103">
        <v>0</v>
      </c>
      <c r="N46" s="103">
        <v>0</v>
      </c>
      <c r="O46" s="103">
        <v>0</v>
      </c>
    </row>
    <row r="47" spans="1:15" ht="12.75">
      <c r="A47" s="95">
        <v>31</v>
      </c>
      <c r="B47" s="189" t="s">
        <v>240</v>
      </c>
      <c r="C47" s="102">
        <v>1346295.45</v>
      </c>
      <c r="D47" s="103">
        <v>0</v>
      </c>
      <c r="E47" s="218">
        <v>0</v>
      </c>
      <c r="F47" s="103">
        <v>0</v>
      </c>
      <c r="G47" s="103">
        <v>341.5</v>
      </c>
      <c r="H47" s="102">
        <v>1346295.45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</row>
    <row r="48" spans="1:15" ht="12.75">
      <c r="A48" s="95">
        <v>32</v>
      </c>
      <c r="B48" s="189" t="s">
        <v>241</v>
      </c>
      <c r="C48" s="102">
        <v>838200</v>
      </c>
      <c r="D48" s="103">
        <v>0</v>
      </c>
      <c r="E48" s="218">
        <v>0</v>
      </c>
      <c r="F48" s="103"/>
      <c r="G48" s="103">
        <v>300</v>
      </c>
      <c r="H48" s="103">
        <v>838200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</row>
    <row r="49" spans="1:15" s="1" customFormat="1" ht="12.75">
      <c r="A49" s="95">
        <v>33</v>
      </c>
      <c r="B49" s="45" t="s">
        <v>222</v>
      </c>
      <c r="C49" s="43">
        <v>1023770</v>
      </c>
      <c r="D49" s="2">
        <v>0</v>
      </c>
      <c r="E49" s="212">
        <v>0</v>
      </c>
      <c r="F49" s="9">
        <v>0</v>
      </c>
      <c r="G49" s="2">
        <v>0</v>
      </c>
      <c r="H49" s="2">
        <v>0</v>
      </c>
      <c r="I49" s="2">
        <v>0</v>
      </c>
      <c r="J49" s="44">
        <v>0</v>
      </c>
      <c r="K49" s="2">
        <v>0</v>
      </c>
      <c r="L49" s="2">
        <v>0</v>
      </c>
      <c r="M49" s="2">
        <v>163.32</v>
      </c>
      <c r="N49" s="44">
        <v>1023770</v>
      </c>
      <c r="O49" s="9">
        <v>0</v>
      </c>
    </row>
    <row r="50" spans="1:15" s="151" customFormat="1" ht="12.75">
      <c r="A50" s="254" t="s">
        <v>19</v>
      </c>
      <c r="B50" s="255"/>
      <c r="C50" s="41">
        <f>SUM(C51:C133)</f>
        <v>131301218.93500002</v>
      </c>
      <c r="D50" s="41">
        <f aca="true" t="shared" si="12" ref="D50:N50">SUM(D51:D133)</f>
        <v>13390260.080000002</v>
      </c>
      <c r="E50" s="219">
        <f t="shared" si="12"/>
        <v>18</v>
      </c>
      <c r="F50" s="41">
        <f t="shared" si="12"/>
        <v>36523950</v>
      </c>
      <c r="G50" s="41">
        <f t="shared" si="12"/>
        <v>15112.109999999999</v>
      </c>
      <c r="H50" s="41">
        <f t="shared" si="12"/>
        <v>50705355.705</v>
      </c>
      <c r="I50" s="41">
        <f t="shared" si="12"/>
        <v>0</v>
      </c>
      <c r="J50" s="41">
        <f t="shared" si="12"/>
        <v>0</v>
      </c>
      <c r="K50" s="41">
        <f t="shared" si="12"/>
        <v>17374.83</v>
      </c>
      <c r="L50" s="41">
        <f t="shared" si="12"/>
        <v>29952883.15</v>
      </c>
      <c r="M50" s="41">
        <f t="shared" si="12"/>
        <v>239.5</v>
      </c>
      <c r="N50" s="41">
        <f t="shared" si="12"/>
        <v>728770</v>
      </c>
      <c r="O50" s="41">
        <f>SUM(O51:O58)</f>
        <v>0</v>
      </c>
    </row>
    <row r="51" spans="1:15" ht="12.75">
      <c r="A51" s="23">
        <v>34</v>
      </c>
      <c r="B51" s="47" t="s">
        <v>172</v>
      </c>
      <c r="C51" s="67">
        <v>717400</v>
      </c>
      <c r="D51" s="10">
        <v>0</v>
      </c>
      <c r="E51" s="213">
        <v>0</v>
      </c>
      <c r="F51" s="49">
        <v>0</v>
      </c>
      <c r="G51" s="58">
        <v>271</v>
      </c>
      <c r="H51" s="67">
        <v>717400</v>
      </c>
      <c r="I51" s="10">
        <v>0</v>
      </c>
      <c r="J51" s="10">
        <v>0</v>
      </c>
      <c r="K51" s="58">
        <v>0</v>
      </c>
      <c r="L51" s="58">
        <v>0</v>
      </c>
      <c r="M51" s="58">
        <v>0</v>
      </c>
      <c r="N51" s="58">
        <v>0</v>
      </c>
      <c r="O51" s="42">
        <v>0</v>
      </c>
    </row>
    <row r="52" spans="1:15" ht="12.75">
      <c r="A52" s="23">
        <v>35</v>
      </c>
      <c r="B52" s="47" t="s">
        <v>171</v>
      </c>
      <c r="C52" s="67">
        <v>549091.31</v>
      </c>
      <c r="D52" s="58">
        <v>549091.31</v>
      </c>
      <c r="E52" s="213">
        <v>0</v>
      </c>
      <c r="F52" s="49">
        <v>0</v>
      </c>
      <c r="G52" s="58">
        <v>0</v>
      </c>
      <c r="H52" s="58">
        <v>0</v>
      </c>
      <c r="I52" s="10">
        <v>0</v>
      </c>
      <c r="J52" s="10">
        <v>0</v>
      </c>
      <c r="K52" s="58">
        <v>0</v>
      </c>
      <c r="L52" s="58">
        <v>0</v>
      </c>
      <c r="M52" s="58">
        <v>0</v>
      </c>
      <c r="N52" s="58">
        <v>0</v>
      </c>
      <c r="O52" s="42">
        <v>0</v>
      </c>
    </row>
    <row r="53" spans="1:15" ht="12.75">
      <c r="A53" s="23">
        <v>36</v>
      </c>
      <c r="B53" s="47" t="s">
        <v>170</v>
      </c>
      <c r="C53" s="67">
        <v>465260</v>
      </c>
      <c r="D53" s="58">
        <v>0</v>
      </c>
      <c r="E53" s="213">
        <v>0</v>
      </c>
      <c r="F53" s="49">
        <v>0</v>
      </c>
      <c r="G53" s="58">
        <v>0</v>
      </c>
      <c r="H53" s="58">
        <v>0</v>
      </c>
      <c r="I53" s="10">
        <v>0</v>
      </c>
      <c r="J53" s="10">
        <v>0</v>
      </c>
      <c r="K53" s="58">
        <v>0</v>
      </c>
      <c r="L53" s="58">
        <v>0</v>
      </c>
      <c r="M53" s="58">
        <v>189.7</v>
      </c>
      <c r="N53" s="67">
        <v>465260</v>
      </c>
      <c r="O53" s="42">
        <v>0</v>
      </c>
    </row>
    <row r="54" spans="1:15" ht="13.5" customHeight="1">
      <c r="A54" s="23">
        <v>37</v>
      </c>
      <c r="B54" s="45" t="s">
        <v>207</v>
      </c>
      <c r="C54" s="53">
        <v>1247330</v>
      </c>
      <c r="D54" s="49">
        <v>0</v>
      </c>
      <c r="E54" s="213">
        <v>0</v>
      </c>
      <c r="F54" s="49">
        <v>0</v>
      </c>
      <c r="G54" s="58">
        <v>0</v>
      </c>
      <c r="H54" s="58">
        <v>0</v>
      </c>
      <c r="I54" s="10">
        <v>0</v>
      </c>
      <c r="J54" s="10">
        <v>0</v>
      </c>
      <c r="K54" s="62">
        <v>740</v>
      </c>
      <c r="L54" s="54">
        <v>1247330</v>
      </c>
      <c r="M54" s="58">
        <v>0</v>
      </c>
      <c r="N54" s="10">
        <v>0</v>
      </c>
      <c r="O54" s="50">
        <v>0</v>
      </c>
    </row>
    <row r="55" spans="1:15" s="143" customFormat="1" ht="12.75">
      <c r="A55" s="23">
        <v>38</v>
      </c>
      <c r="B55" s="45" t="s">
        <v>206</v>
      </c>
      <c r="C55" s="53">
        <v>1072540</v>
      </c>
      <c r="D55" s="49">
        <v>0</v>
      </c>
      <c r="E55" s="213">
        <v>0</v>
      </c>
      <c r="F55" s="49">
        <v>0</v>
      </c>
      <c r="G55" s="58">
        <v>0</v>
      </c>
      <c r="H55" s="58">
        <v>0</v>
      </c>
      <c r="I55" s="10">
        <v>0</v>
      </c>
      <c r="J55" s="10">
        <v>0</v>
      </c>
      <c r="K55" s="62">
        <v>700.93</v>
      </c>
      <c r="L55" s="54">
        <v>1072540</v>
      </c>
      <c r="M55" s="58">
        <v>0</v>
      </c>
      <c r="N55" s="10">
        <v>0</v>
      </c>
      <c r="O55" s="50">
        <v>0</v>
      </c>
    </row>
    <row r="56" spans="1:15" ht="12.75">
      <c r="A56" s="23">
        <v>39</v>
      </c>
      <c r="B56" s="197" t="s">
        <v>203</v>
      </c>
      <c r="C56" s="61">
        <v>892240</v>
      </c>
      <c r="D56" s="10">
        <v>0</v>
      </c>
      <c r="E56" s="220">
        <v>0</v>
      </c>
      <c r="F56" s="10">
        <v>0</v>
      </c>
      <c r="G56" s="63">
        <v>294.36</v>
      </c>
      <c r="H56" s="61">
        <v>892240</v>
      </c>
      <c r="I56" s="156">
        <v>0</v>
      </c>
      <c r="J56" s="156">
        <v>0</v>
      </c>
      <c r="K56" s="157">
        <v>0</v>
      </c>
      <c r="L56" s="61">
        <v>0</v>
      </c>
      <c r="M56" s="63">
        <v>0</v>
      </c>
      <c r="N56" s="64">
        <v>0</v>
      </c>
      <c r="O56" s="158">
        <v>0</v>
      </c>
    </row>
    <row r="57" spans="1:15" ht="12.75">
      <c r="A57" s="23">
        <v>40</v>
      </c>
      <c r="B57" s="139" t="s">
        <v>243</v>
      </c>
      <c r="C57" s="138">
        <v>2508000</v>
      </c>
      <c r="D57" s="10">
        <v>0</v>
      </c>
      <c r="E57" s="220">
        <v>0</v>
      </c>
      <c r="F57" s="10">
        <v>0</v>
      </c>
      <c r="G57" s="159">
        <v>400</v>
      </c>
      <c r="H57" s="138">
        <v>2508000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ht="12.75">
      <c r="A58" s="23">
        <v>41</v>
      </c>
      <c r="B58" s="139" t="s">
        <v>244</v>
      </c>
      <c r="C58" s="160">
        <v>4389000</v>
      </c>
      <c r="D58" s="10">
        <v>0</v>
      </c>
      <c r="E58" s="220">
        <v>0</v>
      </c>
      <c r="F58" s="10">
        <v>0</v>
      </c>
      <c r="G58" s="161">
        <v>700</v>
      </c>
      <c r="H58" s="160">
        <v>4389000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ht="12.75">
      <c r="A59" s="23">
        <v>42</v>
      </c>
      <c r="B59" s="198" t="s">
        <v>216</v>
      </c>
      <c r="C59" s="58">
        <v>1296580</v>
      </c>
      <c r="D59" s="49">
        <v>0</v>
      </c>
      <c r="E59" s="213">
        <v>0</v>
      </c>
      <c r="F59" s="49">
        <v>0</v>
      </c>
      <c r="G59" s="58">
        <v>0</v>
      </c>
      <c r="H59" s="58">
        <v>0</v>
      </c>
      <c r="I59" s="10">
        <v>0</v>
      </c>
      <c r="J59" s="10">
        <v>0</v>
      </c>
      <c r="K59" s="58">
        <v>558.88</v>
      </c>
      <c r="L59" s="58">
        <v>1296580</v>
      </c>
      <c r="M59" s="58">
        <v>0</v>
      </c>
      <c r="N59" s="10">
        <v>0</v>
      </c>
      <c r="O59" s="50">
        <v>0</v>
      </c>
    </row>
    <row r="60" spans="1:15" ht="12.75">
      <c r="A60" s="23">
        <v>43</v>
      </c>
      <c r="B60" s="142" t="s">
        <v>196</v>
      </c>
      <c r="C60" s="144">
        <v>4327320</v>
      </c>
      <c r="D60" s="49">
        <v>0</v>
      </c>
      <c r="E60" s="213">
        <v>0</v>
      </c>
      <c r="F60" s="49">
        <v>0</v>
      </c>
      <c r="G60" s="50">
        <v>0</v>
      </c>
      <c r="H60" s="10">
        <v>0</v>
      </c>
      <c r="I60" s="10">
        <v>0</v>
      </c>
      <c r="J60" s="10">
        <v>0</v>
      </c>
      <c r="K60" s="56">
        <v>3298.9</v>
      </c>
      <c r="L60" s="144">
        <v>4327320</v>
      </c>
      <c r="M60" s="10">
        <v>0</v>
      </c>
      <c r="N60" s="10">
        <v>0</v>
      </c>
      <c r="O60" s="50">
        <v>0</v>
      </c>
    </row>
    <row r="61" spans="1:15" ht="12.75">
      <c r="A61" s="23">
        <v>44</v>
      </c>
      <c r="B61" s="142" t="s">
        <v>198</v>
      </c>
      <c r="C61" s="144">
        <v>972676</v>
      </c>
      <c r="D61" s="49">
        <v>0</v>
      </c>
      <c r="E61" s="213">
        <v>0</v>
      </c>
      <c r="F61" s="49">
        <v>0</v>
      </c>
      <c r="G61" s="58">
        <v>320</v>
      </c>
      <c r="H61" s="144">
        <v>972676</v>
      </c>
      <c r="I61" s="10">
        <v>0</v>
      </c>
      <c r="J61" s="10">
        <v>0</v>
      </c>
      <c r="K61" s="58">
        <v>0</v>
      </c>
      <c r="L61" s="58">
        <v>0</v>
      </c>
      <c r="M61" s="58">
        <v>0</v>
      </c>
      <c r="N61" s="10">
        <v>0</v>
      </c>
      <c r="O61" s="50">
        <v>0</v>
      </c>
    </row>
    <row r="62" spans="1:15" ht="12.75">
      <c r="A62" s="23">
        <v>45</v>
      </c>
      <c r="B62" s="199" t="s">
        <v>254</v>
      </c>
      <c r="C62" s="144">
        <v>861210</v>
      </c>
      <c r="D62" s="144">
        <v>861210</v>
      </c>
      <c r="E62" s="213">
        <v>0</v>
      </c>
      <c r="F62" s="49">
        <v>0</v>
      </c>
      <c r="G62" s="58">
        <v>0</v>
      </c>
      <c r="H62" s="58">
        <v>0</v>
      </c>
      <c r="I62" s="10">
        <v>0</v>
      </c>
      <c r="J62" s="10">
        <v>0</v>
      </c>
      <c r="K62" s="62">
        <v>0</v>
      </c>
      <c r="L62" s="54">
        <v>0</v>
      </c>
      <c r="M62" s="63">
        <v>0</v>
      </c>
      <c r="N62" s="64">
        <v>0</v>
      </c>
      <c r="O62" s="50">
        <v>0</v>
      </c>
    </row>
    <row r="63" spans="1:15" ht="12.75">
      <c r="A63" s="23">
        <v>46</v>
      </c>
      <c r="B63" s="198" t="s">
        <v>246</v>
      </c>
      <c r="C63" s="144">
        <v>479369</v>
      </c>
      <c r="D63" s="144">
        <v>479369</v>
      </c>
      <c r="E63" s="213">
        <v>0</v>
      </c>
      <c r="F63" s="49">
        <v>0</v>
      </c>
      <c r="G63" s="58">
        <v>0</v>
      </c>
      <c r="H63" s="58">
        <v>0</v>
      </c>
      <c r="I63" s="10">
        <v>0</v>
      </c>
      <c r="J63" s="10">
        <v>0</v>
      </c>
      <c r="K63" s="65">
        <v>0</v>
      </c>
      <c r="L63" s="65">
        <v>0</v>
      </c>
      <c r="M63" s="58">
        <v>0</v>
      </c>
      <c r="N63" s="10">
        <v>0</v>
      </c>
      <c r="O63" s="50">
        <v>0</v>
      </c>
    </row>
    <row r="64" spans="1:15" ht="12.75">
      <c r="A64" s="23">
        <v>47</v>
      </c>
      <c r="B64" s="198" t="s">
        <v>211</v>
      </c>
      <c r="C64" s="144">
        <v>1559860</v>
      </c>
      <c r="D64" s="54">
        <v>1559860</v>
      </c>
      <c r="E64" s="213">
        <v>0</v>
      </c>
      <c r="F64" s="49">
        <v>0</v>
      </c>
      <c r="G64" s="58">
        <v>0</v>
      </c>
      <c r="H64" s="58">
        <v>0</v>
      </c>
      <c r="I64" s="10">
        <v>0</v>
      </c>
      <c r="J64" s="10">
        <v>0</v>
      </c>
      <c r="K64" s="65">
        <v>0</v>
      </c>
      <c r="L64" s="65">
        <v>0</v>
      </c>
      <c r="M64" s="58">
        <v>0</v>
      </c>
      <c r="N64" s="10">
        <v>0</v>
      </c>
      <c r="O64" s="50">
        <v>0</v>
      </c>
    </row>
    <row r="65" spans="1:15" ht="12.75">
      <c r="A65" s="23">
        <v>48</v>
      </c>
      <c r="B65" s="45" t="s">
        <v>214</v>
      </c>
      <c r="C65" s="53">
        <v>1337550</v>
      </c>
      <c r="D65" s="54">
        <v>0</v>
      </c>
      <c r="E65" s="213">
        <v>0</v>
      </c>
      <c r="F65" s="49">
        <v>0</v>
      </c>
      <c r="G65" s="58">
        <v>811.2</v>
      </c>
      <c r="H65" s="53">
        <v>1337550</v>
      </c>
      <c r="I65" s="10">
        <v>0</v>
      </c>
      <c r="J65" s="10">
        <v>0</v>
      </c>
      <c r="K65" s="58">
        <v>0</v>
      </c>
      <c r="L65" s="58">
        <v>0</v>
      </c>
      <c r="M65" s="58">
        <v>0</v>
      </c>
      <c r="N65" s="10">
        <v>0</v>
      </c>
      <c r="O65" s="50">
        <v>0</v>
      </c>
    </row>
    <row r="66" spans="1:15" ht="12.75">
      <c r="A66" s="23">
        <v>49</v>
      </c>
      <c r="B66" s="142" t="s">
        <v>255</v>
      </c>
      <c r="C66" s="48">
        <v>2388823.15</v>
      </c>
      <c r="D66" s="51">
        <v>0</v>
      </c>
      <c r="E66" s="213">
        <v>0</v>
      </c>
      <c r="F66" s="49">
        <v>0</v>
      </c>
      <c r="G66" s="52">
        <v>0</v>
      </c>
      <c r="H66" s="52">
        <v>0</v>
      </c>
      <c r="I66" s="10">
        <v>0</v>
      </c>
      <c r="J66" s="10">
        <v>0</v>
      </c>
      <c r="K66" s="52">
        <v>374.5</v>
      </c>
      <c r="L66" s="48">
        <v>2388823.15</v>
      </c>
      <c r="M66" s="10">
        <v>0</v>
      </c>
      <c r="N66" s="10">
        <v>0</v>
      </c>
      <c r="O66" s="50">
        <v>0</v>
      </c>
    </row>
    <row r="67" spans="1:15" ht="12.75">
      <c r="A67" s="23">
        <v>50</v>
      </c>
      <c r="B67" s="142" t="s">
        <v>195</v>
      </c>
      <c r="C67" s="55">
        <v>991928</v>
      </c>
      <c r="D67" s="49">
        <v>0</v>
      </c>
      <c r="E67" s="213">
        <v>0</v>
      </c>
      <c r="F67" s="49">
        <v>0</v>
      </c>
      <c r="G67" s="10">
        <v>351.99</v>
      </c>
      <c r="H67" s="55">
        <v>991928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50">
        <v>0</v>
      </c>
    </row>
    <row r="68" spans="1:15" ht="12.75">
      <c r="A68" s="23">
        <v>51</v>
      </c>
      <c r="B68" s="199" t="s">
        <v>202</v>
      </c>
      <c r="C68" s="53">
        <v>512490</v>
      </c>
      <c r="D68" s="49">
        <v>0</v>
      </c>
      <c r="E68" s="213">
        <v>0</v>
      </c>
      <c r="F68" s="49">
        <v>0</v>
      </c>
      <c r="G68" s="58">
        <v>0</v>
      </c>
      <c r="H68" s="58">
        <v>0</v>
      </c>
      <c r="I68" s="10">
        <v>0</v>
      </c>
      <c r="J68" s="10">
        <v>0</v>
      </c>
      <c r="K68" s="62">
        <v>432</v>
      </c>
      <c r="L68" s="54">
        <v>512490</v>
      </c>
      <c r="M68" s="58">
        <v>0</v>
      </c>
      <c r="N68" s="10">
        <v>0</v>
      </c>
      <c r="O68" s="50">
        <v>0</v>
      </c>
    </row>
    <row r="69" spans="1:15" ht="12.75">
      <c r="A69" s="23">
        <v>52</v>
      </c>
      <c r="B69" s="200" t="s">
        <v>204</v>
      </c>
      <c r="C69" s="53">
        <v>985839</v>
      </c>
      <c r="D69" s="49">
        <v>0</v>
      </c>
      <c r="E69" s="213">
        <v>0</v>
      </c>
      <c r="F69" s="49">
        <v>0</v>
      </c>
      <c r="G69" s="58">
        <v>342</v>
      </c>
      <c r="H69" s="53">
        <v>985839</v>
      </c>
      <c r="I69" s="10">
        <v>0</v>
      </c>
      <c r="J69" s="10">
        <v>0</v>
      </c>
      <c r="K69" s="58">
        <v>0</v>
      </c>
      <c r="L69" s="58">
        <v>0</v>
      </c>
      <c r="M69" s="58">
        <v>0</v>
      </c>
      <c r="N69" s="10">
        <v>0</v>
      </c>
      <c r="O69" s="50">
        <v>0</v>
      </c>
    </row>
    <row r="70" spans="1:15" ht="12.75">
      <c r="A70" s="23">
        <v>53</v>
      </c>
      <c r="B70" s="198" t="s">
        <v>209</v>
      </c>
      <c r="C70" s="53">
        <v>941080</v>
      </c>
      <c r="D70" s="49">
        <v>0</v>
      </c>
      <c r="E70" s="213">
        <v>0</v>
      </c>
      <c r="F70" s="49">
        <v>0</v>
      </c>
      <c r="G70" s="58">
        <v>0</v>
      </c>
      <c r="H70" s="58">
        <v>0</v>
      </c>
      <c r="I70" s="10">
        <v>0</v>
      </c>
      <c r="J70" s="10">
        <v>0</v>
      </c>
      <c r="K70" s="58">
        <v>467.01</v>
      </c>
      <c r="L70" s="54">
        <v>941080</v>
      </c>
      <c r="M70" s="58">
        <v>0</v>
      </c>
      <c r="N70" s="10">
        <v>0</v>
      </c>
      <c r="O70" s="50">
        <v>0</v>
      </c>
    </row>
    <row r="71" spans="1:15" ht="12.75">
      <c r="A71" s="23">
        <v>54</v>
      </c>
      <c r="B71" s="142" t="s">
        <v>194</v>
      </c>
      <c r="C71" s="48">
        <v>1489187.7</v>
      </c>
      <c r="D71" s="51">
        <v>0</v>
      </c>
      <c r="E71" s="213">
        <v>0</v>
      </c>
      <c r="F71" s="49">
        <v>0</v>
      </c>
      <c r="G71" s="52">
        <v>339.3</v>
      </c>
      <c r="H71" s="52">
        <v>1489187.7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50">
        <v>0</v>
      </c>
    </row>
    <row r="72" spans="1:15" ht="12.75">
      <c r="A72" s="23">
        <v>55</v>
      </c>
      <c r="B72" s="59" t="s">
        <v>199</v>
      </c>
      <c r="C72" s="53">
        <v>1884636.6</v>
      </c>
      <c r="D72" s="49">
        <v>0</v>
      </c>
      <c r="E72" s="213">
        <v>0</v>
      </c>
      <c r="F72" s="49">
        <v>0</v>
      </c>
      <c r="G72" s="58">
        <v>300.58</v>
      </c>
      <c r="H72" s="54">
        <v>1884636.6</v>
      </c>
      <c r="I72" s="10">
        <v>0</v>
      </c>
      <c r="J72" s="10">
        <v>0</v>
      </c>
      <c r="K72" s="58">
        <v>0</v>
      </c>
      <c r="L72" s="58">
        <v>0</v>
      </c>
      <c r="M72" s="58">
        <v>0</v>
      </c>
      <c r="N72" s="10">
        <v>0</v>
      </c>
      <c r="O72" s="50">
        <v>0</v>
      </c>
    </row>
    <row r="73" spans="1:15" ht="12.75">
      <c r="A73" s="23">
        <v>56</v>
      </c>
      <c r="B73" s="142" t="s">
        <v>237</v>
      </c>
      <c r="C73" s="42">
        <v>3930392</v>
      </c>
      <c r="D73" s="10">
        <v>0</v>
      </c>
      <c r="E73" s="213">
        <v>2</v>
      </c>
      <c r="F73" s="42">
        <v>3930392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</row>
    <row r="74" spans="1:15" ht="12.75">
      <c r="A74" s="23">
        <v>57</v>
      </c>
      <c r="B74" s="142" t="s">
        <v>233</v>
      </c>
      <c r="C74" s="42">
        <v>1997974</v>
      </c>
      <c r="D74" s="10">
        <v>0</v>
      </c>
      <c r="E74" s="213">
        <v>1</v>
      </c>
      <c r="F74" s="42">
        <v>1997974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</row>
    <row r="75" spans="1:15" ht="12.75">
      <c r="A75" s="23">
        <v>58</v>
      </c>
      <c r="B75" s="45" t="s">
        <v>212</v>
      </c>
      <c r="C75" s="53">
        <v>719860</v>
      </c>
      <c r="D75" s="54">
        <v>719860</v>
      </c>
      <c r="E75" s="213">
        <v>0</v>
      </c>
      <c r="F75" s="49">
        <v>0</v>
      </c>
      <c r="G75" s="58">
        <v>0</v>
      </c>
      <c r="H75" s="58">
        <v>0</v>
      </c>
      <c r="I75" s="10">
        <v>0</v>
      </c>
      <c r="J75" s="10">
        <v>0</v>
      </c>
      <c r="K75" s="65">
        <v>0</v>
      </c>
      <c r="L75" s="65">
        <v>0</v>
      </c>
      <c r="M75" s="58">
        <v>0</v>
      </c>
      <c r="N75" s="10">
        <v>0</v>
      </c>
      <c r="O75" s="50">
        <v>0</v>
      </c>
    </row>
    <row r="76" spans="1:15" ht="12.75">
      <c r="A76" s="23">
        <v>59</v>
      </c>
      <c r="B76" s="59" t="s">
        <v>201</v>
      </c>
      <c r="C76" s="53">
        <v>838470</v>
      </c>
      <c r="D76" s="49">
        <v>0</v>
      </c>
      <c r="E76" s="213">
        <v>0</v>
      </c>
      <c r="F76" s="49">
        <v>0</v>
      </c>
      <c r="G76" s="58">
        <v>0</v>
      </c>
      <c r="H76" s="58">
        <v>0</v>
      </c>
      <c r="I76" s="10">
        <v>0</v>
      </c>
      <c r="J76" s="10">
        <v>0</v>
      </c>
      <c r="K76" s="62">
        <v>756</v>
      </c>
      <c r="L76" s="54">
        <v>838470</v>
      </c>
      <c r="M76" s="58">
        <v>0</v>
      </c>
      <c r="N76" s="10">
        <v>0</v>
      </c>
      <c r="O76" s="50">
        <v>0</v>
      </c>
    </row>
    <row r="77" spans="1:15" ht="12.75">
      <c r="A77" s="23">
        <v>60</v>
      </c>
      <c r="B77" s="142" t="s">
        <v>235</v>
      </c>
      <c r="C77" s="42">
        <v>1995041</v>
      </c>
      <c r="D77" s="10">
        <v>0</v>
      </c>
      <c r="E77" s="213">
        <v>1</v>
      </c>
      <c r="F77" s="42">
        <v>1995041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</row>
    <row r="78" spans="1:15" ht="12.75">
      <c r="A78" s="23">
        <v>61</v>
      </c>
      <c r="B78" s="201" t="s">
        <v>239</v>
      </c>
      <c r="C78" s="42">
        <v>1994941</v>
      </c>
      <c r="D78" s="10">
        <v>0</v>
      </c>
      <c r="E78" s="213">
        <v>1</v>
      </c>
      <c r="F78" s="42">
        <v>1994941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</row>
    <row r="79" spans="1:15" ht="12.75">
      <c r="A79" s="23">
        <v>62</v>
      </c>
      <c r="B79" s="142" t="s">
        <v>234</v>
      </c>
      <c r="C79" s="42">
        <v>4914218</v>
      </c>
      <c r="D79" s="10">
        <v>0</v>
      </c>
      <c r="E79" s="213">
        <v>2</v>
      </c>
      <c r="F79" s="42">
        <v>4914218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</row>
    <row r="80" spans="1:15" ht="12.75">
      <c r="A80" s="23">
        <v>63</v>
      </c>
      <c r="B80" s="142" t="s">
        <v>232</v>
      </c>
      <c r="C80" s="42">
        <v>1997974</v>
      </c>
      <c r="D80" s="10">
        <v>0</v>
      </c>
      <c r="E80" s="213">
        <v>1</v>
      </c>
      <c r="F80" s="42">
        <v>1997974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162"/>
    </row>
    <row r="81" spans="1:15" ht="12.75">
      <c r="A81" s="23">
        <v>64</v>
      </c>
      <c r="B81" s="140" t="s">
        <v>227</v>
      </c>
      <c r="C81" s="42">
        <v>1991991</v>
      </c>
      <c r="D81" s="10">
        <v>0</v>
      </c>
      <c r="E81" s="213">
        <v>1</v>
      </c>
      <c r="F81" s="42">
        <v>1991991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162"/>
    </row>
    <row r="82" spans="1:15" ht="12.75">
      <c r="A82" s="23">
        <v>65</v>
      </c>
      <c r="B82" s="189" t="s">
        <v>208</v>
      </c>
      <c r="C82" s="53">
        <v>1293830</v>
      </c>
      <c r="D82" s="54">
        <v>1293830</v>
      </c>
      <c r="E82" s="220">
        <v>0</v>
      </c>
      <c r="F82" s="10">
        <v>0</v>
      </c>
      <c r="G82" s="58">
        <v>0</v>
      </c>
      <c r="H82" s="58">
        <v>0</v>
      </c>
      <c r="I82" s="10">
        <v>0</v>
      </c>
      <c r="J82" s="10">
        <v>0</v>
      </c>
      <c r="K82" s="58"/>
      <c r="L82" s="58"/>
      <c r="M82" s="58">
        <v>0</v>
      </c>
      <c r="N82" s="10">
        <v>0</v>
      </c>
      <c r="O82" s="162"/>
    </row>
    <row r="83" spans="1:15" ht="12.75">
      <c r="A83" s="23">
        <v>66</v>
      </c>
      <c r="B83" s="45" t="s">
        <v>215</v>
      </c>
      <c r="C83" s="67">
        <v>1451692.7</v>
      </c>
      <c r="D83" s="58">
        <v>1451692.7</v>
      </c>
      <c r="E83" s="213">
        <v>0</v>
      </c>
      <c r="F83" s="49">
        <v>0</v>
      </c>
      <c r="G83" s="58">
        <v>0</v>
      </c>
      <c r="H83" s="58">
        <v>0</v>
      </c>
      <c r="I83" s="10">
        <v>0</v>
      </c>
      <c r="J83" s="10">
        <v>0</v>
      </c>
      <c r="K83" s="58">
        <v>0</v>
      </c>
      <c r="L83" s="58">
        <v>0</v>
      </c>
      <c r="M83" s="58">
        <v>0</v>
      </c>
      <c r="N83" s="10">
        <v>0</v>
      </c>
      <c r="O83" s="162"/>
    </row>
    <row r="84" spans="1:15" ht="12.75">
      <c r="A84" s="23">
        <v>67</v>
      </c>
      <c r="B84" s="45" t="s">
        <v>213</v>
      </c>
      <c r="C84" s="53">
        <v>1163500</v>
      </c>
      <c r="D84" s="54">
        <v>1163500</v>
      </c>
      <c r="E84" s="213">
        <v>0</v>
      </c>
      <c r="F84" s="49">
        <v>0</v>
      </c>
      <c r="G84" s="58">
        <v>0</v>
      </c>
      <c r="H84" s="58">
        <v>0</v>
      </c>
      <c r="I84" s="10">
        <v>0</v>
      </c>
      <c r="J84" s="10">
        <v>0</v>
      </c>
      <c r="K84" s="58">
        <v>0</v>
      </c>
      <c r="L84" s="58">
        <v>0</v>
      </c>
      <c r="M84" s="58">
        <v>0</v>
      </c>
      <c r="N84" s="10">
        <v>0</v>
      </c>
      <c r="O84" s="162"/>
    </row>
    <row r="85" spans="1:15" ht="12.75">
      <c r="A85" s="23">
        <v>68</v>
      </c>
      <c r="B85" s="142" t="s">
        <v>228</v>
      </c>
      <c r="C85" s="42">
        <v>5859293</v>
      </c>
      <c r="D85" s="10">
        <v>0</v>
      </c>
      <c r="E85" s="213">
        <v>3</v>
      </c>
      <c r="F85" s="42">
        <v>5859293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162"/>
    </row>
    <row r="86" spans="1:15" ht="12.75">
      <c r="A86" s="23">
        <v>69</v>
      </c>
      <c r="B86" s="60" t="s">
        <v>200</v>
      </c>
      <c r="C86" s="53">
        <v>1041450</v>
      </c>
      <c r="D86" s="49">
        <v>0</v>
      </c>
      <c r="E86" s="213">
        <v>0</v>
      </c>
      <c r="F86" s="49">
        <v>0</v>
      </c>
      <c r="G86" s="58">
        <v>0</v>
      </c>
      <c r="H86" s="58">
        <v>0</v>
      </c>
      <c r="I86" s="10">
        <v>0</v>
      </c>
      <c r="J86" s="10">
        <v>0</v>
      </c>
      <c r="K86" s="58">
        <v>414.2</v>
      </c>
      <c r="L86" s="53">
        <v>1041450</v>
      </c>
      <c r="M86" s="58">
        <v>0</v>
      </c>
      <c r="N86" s="10">
        <v>0</v>
      </c>
      <c r="O86" s="162"/>
    </row>
    <row r="87" spans="1:15" ht="12.75">
      <c r="A87" s="23">
        <v>70</v>
      </c>
      <c r="B87" s="45" t="s">
        <v>205</v>
      </c>
      <c r="C87" s="53">
        <v>639550</v>
      </c>
      <c r="D87" s="49">
        <v>0</v>
      </c>
      <c r="E87" s="213">
        <v>0</v>
      </c>
      <c r="F87" s="49">
        <v>0</v>
      </c>
      <c r="G87" s="58">
        <v>0</v>
      </c>
      <c r="H87" s="58">
        <v>0</v>
      </c>
      <c r="I87" s="10">
        <v>0</v>
      </c>
      <c r="J87" s="10">
        <v>0</v>
      </c>
      <c r="K87" s="62">
        <v>643</v>
      </c>
      <c r="L87" s="53">
        <v>639550</v>
      </c>
      <c r="M87" s="58">
        <v>0</v>
      </c>
      <c r="N87" s="10">
        <v>0</v>
      </c>
      <c r="O87" s="162"/>
    </row>
    <row r="88" spans="1:15" ht="12.75">
      <c r="A88" s="23">
        <v>71</v>
      </c>
      <c r="B88" s="45" t="s">
        <v>210</v>
      </c>
      <c r="C88" s="53">
        <v>650670</v>
      </c>
      <c r="D88" s="54">
        <v>650670</v>
      </c>
      <c r="E88" s="213">
        <v>0</v>
      </c>
      <c r="F88" s="49">
        <v>0</v>
      </c>
      <c r="G88" s="58">
        <v>0</v>
      </c>
      <c r="H88" s="58">
        <v>0</v>
      </c>
      <c r="I88" s="10">
        <v>0</v>
      </c>
      <c r="J88" s="10">
        <v>0</v>
      </c>
      <c r="K88" s="58">
        <v>0</v>
      </c>
      <c r="L88" s="58">
        <v>0</v>
      </c>
      <c r="M88" s="58">
        <v>0</v>
      </c>
      <c r="N88" s="10">
        <v>0</v>
      </c>
      <c r="O88" s="162"/>
    </row>
    <row r="89" spans="1:15" ht="12.75">
      <c r="A89" s="23">
        <v>72</v>
      </c>
      <c r="B89" s="45" t="s">
        <v>223</v>
      </c>
      <c r="C89" s="67">
        <v>918174</v>
      </c>
      <c r="D89" s="49">
        <v>0</v>
      </c>
      <c r="E89" s="213">
        <v>0</v>
      </c>
      <c r="F89" s="49">
        <v>0</v>
      </c>
      <c r="G89" s="58">
        <v>351</v>
      </c>
      <c r="H89" s="67">
        <v>918174</v>
      </c>
      <c r="I89" s="10">
        <v>0</v>
      </c>
      <c r="J89" s="10">
        <v>0</v>
      </c>
      <c r="K89" s="58">
        <v>0</v>
      </c>
      <c r="L89" s="58">
        <v>0</v>
      </c>
      <c r="M89" s="58">
        <v>0</v>
      </c>
      <c r="N89" s="10">
        <v>0</v>
      </c>
      <c r="O89" s="162"/>
    </row>
    <row r="90" spans="1:15" ht="12.75">
      <c r="A90" s="23">
        <v>73</v>
      </c>
      <c r="B90" s="142" t="s">
        <v>238</v>
      </c>
      <c r="C90" s="42">
        <v>1994671</v>
      </c>
      <c r="D90" s="10">
        <v>0</v>
      </c>
      <c r="E90" s="213">
        <v>1</v>
      </c>
      <c r="F90" s="42">
        <v>1994671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162"/>
    </row>
    <row r="91" spans="1:15" ht="12.75">
      <c r="A91" s="23">
        <v>74</v>
      </c>
      <c r="B91" s="142" t="s">
        <v>197</v>
      </c>
      <c r="C91" s="53">
        <v>2307127.07</v>
      </c>
      <c r="D91" s="58">
        <v>2307127.07</v>
      </c>
      <c r="E91" s="213">
        <v>0</v>
      </c>
      <c r="F91" s="49">
        <v>0</v>
      </c>
      <c r="G91" s="58">
        <v>0</v>
      </c>
      <c r="H91" s="58">
        <v>0</v>
      </c>
      <c r="I91" s="10">
        <v>0</v>
      </c>
      <c r="J91" s="10">
        <v>0</v>
      </c>
      <c r="K91" s="58">
        <v>0</v>
      </c>
      <c r="L91" s="58">
        <v>0</v>
      </c>
      <c r="M91" s="10">
        <v>0</v>
      </c>
      <c r="N91" s="10">
        <v>0</v>
      </c>
      <c r="O91" s="162"/>
    </row>
    <row r="92" spans="1:15" ht="12.75">
      <c r="A92" s="23">
        <v>75</v>
      </c>
      <c r="B92" s="186" t="s">
        <v>154</v>
      </c>
      <c r="C92" s="67">
        <v>1113626.745</v>
      </c>
      <c r="D92" s="58">
        <v>0</v>
      </c>
      <c r="E92" s="221">
        <v>0</v>
      </c>
      <c r="F92" s="58">
        <v>0</v>
      </c>
      <c r="G92" s="58">
        <v>359.5</v>
      </c>
      <c r="H92" s="58">
        <f>G92*3097.71</f>
        <v>1113626.745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162"/>
    </row>
    <row r="93" spans="1:15" ht="12.75">
      <c r="A93" s="23">
        <v>76</v>
      </c>
      <c r="B93" s="186" t="s">
        <v>155</v>
      </c>
      <c r="C93" s="67">
        <v>1341308.43</v>
      </c>
      <c r="D93" s="58">
        <v>0</v>
      </c>
      <c r="E93" s="221">
        <v>0</v>
      </c>
      <c r="F93" s="58">
        <v>0</v>
      </c>
      <c r="G93" s="58">
        <v>433</v>
      </c>
      <c r="H93" s="58">
        <f>G93*3097.71</f>
        <v>1341308.43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162"/>
    </row>
    <row r="94" spans="1:15" ht="12.75">
      <c r="A94" s="23">
        <v>77</v>
      </c>
      <c r="B94" s="186" t="s">
        <v>256</v>
      </c>
      <c r="C94" s="184">
        <v>2828209.23</v>
      </c>
      <c r="D94" s="49">
        <v>0</v>
      </c>
      <c r="E94" s="213">
        <v>0</v>
      </c>
      <c r="F94" s="184">
        <v>0</v>
      </c>
      <c r="G94" s="162">
        <v>913</v>
      </c>
      <c r="H94" s="184">
        <v>2828209.23</v>
      </c>
      <c r="I94" s="162">
        <v>0</v>
      </c>
      <c r="J94" s="162">
        <v>0</v>
      </c>
      <c r="K94" s="162">
        <v>0</v>
      </c>
      <c r="L94" s="162">
        <v>0</v>
      </c>
      <c r="M94" s="162">
        <v>0</v>
      </c>
      <c r="N94" s="162"/>
      <c r="O94" s="162"/>
    </row>
    <row r="95" spans="1:15" ht="12.75">
      <c r="A95" s="23">
        <v>78</v>
      </c>
      <c r="B95" s="140" t="s">
        <v>226</v>
      </c>
      <c r="C95" s="42">
        <v>1992411</v>
      </c>
      <c r="D95" s="10">
        <v>0</v>
      </c>
      <c r="E95" s="213">
        <v>1</v>
      </c>
      <c r="F95" s="42">
        <v>1992411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162"/>
    </row>
    <row r="96" spans="1:15" ht="12.75">
      <c r="A96" s="23">
        <v>79</v>
      </c>
      <c r="B96" s="142" t="s">
        <v>231</v>
      </c>
      <c r="C96" s="42">
        <v>1995691</v>
      </c>
      <c r="D96" s="10">
        <v>0</v>
      </c>
      <c r="E96" s="213">
        <v>1</v>
      </c>
      <c r="F96" s="42">
        <v>1995691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162"/>
    </row>
    <row r="97" spans="1:15" ht="12.75">
      <c r="A97" s="23">
        <v>80</v>
      </c>
      <c r="B97" s="142" t="s">
        <v>236</v>
      </c>
      <c r="C97" s="42">
        <v>5859353</v>
      </c>
      <c r="D97" s="10">
        <v>0</v>
      </c>
      <c r="E97" s="213">
        <v>3</v>
      </c>
      <c r="F97" s="42">
        <v>5859353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162"/>
    </row>
    <row r="98" spans="1:15" ht="12.75">
      <c r="A98" s="23">
        <v>81</v>
      </c>
      <c r="B98" s="47" t="s">
        <v>158</v>
      </c>
      <c r="C98" s="53">
        <v>2235280</v>
      </c>
      <c r="D98" s="10">
        <v>0</v>
      </c>
      <c r="E98" s="213">
        <v>0</v>
      </c>
      <c r="F98" s="49">
        <v>0</v>
      </c>
      <c r="G98" s="58">
        <v>0</v>
      </c>
      <c r="H98" s="58">
        <v>0</v>
      </c>
      <c r="I98" s="10">
        <v>0</v>
      </c>
      <c r="J98" s="10">
        <v>0</v>
      </c>
      <c r="K98" s="58">
        <v>1338.7</v>
      </c>
      <c r="L98" s="53">
        <v>2235280</v>
      </c>
      <c r="M98" s="57">
        <v>0</v>
      </c>
      <c r="N98" s="57">
        <v>0</v>
      </c>
      <c r="O98" s="162"/>
    </row>
    <row r="99" spans="1:17" ht="12.75">
      <c r="A99" s="23">
        <v>82</v>
      </c>
      <c r="B99" s="141" t="s">
        <v>176</v>
      </c>
      <c r="C99" s="53">
        <v>4923420</v>
      </c>
      <c r="D99" s="10">
        <v>0</v>
      </c>
      <c r="E99" s="213">
        <v>0</v>
      </c>
      <c r="F99" s="49">
        <v>0</v>
      </c>
      <c r="G99" s="57">
        <v>0</v>
      </c>
      <c r="H99" s="10">
        <v>0</v>
      </c>
      <c r="I99" s="10">
        <v>0</v>
      </c>
      <c r="J99" s="10">
        <v>0</v>
      </c>
      <c r="K99" s="56">
        <v>2550.8</v>
      </c>
      <c r="L99" s="53">
        <v>4923420</v>
      </c>
      <c r="M99" s="50">
        <v>0</v>
      </c>
      <c r="N99" s="50">
        <v>0</v>
      </c>
      <c r="O99" s="42">
        <v>0</v>
      </c>
      <c r="P99" s="42">
        <v>0</v>
      </c>
      <c r="Q99" s="42">
        <v>0</v>
      </c>
    </row>
    <row r="100" spans="1:17" ht="12.75">
      <c r="A100" s="23">
        <v>83</v>
      </c>
      <c r="B100" s="142" t="s">
        <v>192</v>
      </c>
      <c r="C100" s="53">
        <v>1311560</v>
      </c>
      <c r="D100" s="10">
        <v>0</v>
      </c>
      <c r="E100" s="213">
        <v>0</v>
      </c>
      <c r="F100" s="49">
        <v>0</v>
      </c>
      <c r="G100" s="56">
        <v>375.5</v>
      </c>
      <c r="H100" s="53">
        <v>1311560</v>
      </c>
      <c r="I100" s="10">
        <v>0</v>
      </c>
      <c r="J100" s="10">
        <v>0</v>
      </c>
      <c r="K100" s="10">
        <v>0</v>
      </c>
      <c r="L100" s="10">
        <v>0</v>
      </c>
      <c r="M100" s="57">
        <v>0</v>
      </c>
      <c r="N100" s="57">
        <v>0</v>
      </c>
      <c r="O100" s="42">
        <v>0</v>
      </c>
      <c r="P100" s="42">
        <v>0</v>
      </c>
      <c r="Q100" s="42">
        <v>0</v>
      </c>
    </row>
    <row r="101" spans="1:17" ht="12.75">
      <c r="A101" s="23">
        <v>84</v>
      </c>
      <c r="B101" s="142" t="s">
        <v>156</v>
      </c>
      <c r="C101" s="53">
        <v>1582560</v>
      </c>
      <c r="D101" s="10">
        <v>0</v>
      </c>
      <c r="E101" s="213">
        <v>0</v>
      </c>
      <c r="F101" s="49">
        <v>0</v>
      </c>
      <c r="G101" s="56">
        <v>470</v>
      </c>
      <c r="H101" s="53">
        <v>1582560</v>
      </c>
      <c r="I101" s="10">
        <v>0</v>
      </c>
      <c r="J101" s="10">
        <v>0</v>
      </c>
      <c r="K101" s="10">
        <v>0</v>
      </c>
      <c r="L101" s="10">
        <v>0</v>
      </c>
      <c r="M101" s="57">
        <v>0</v>
      </c>
      <c r="N101" s="57">
        <v>0</v>
      </c>
      <c r="O101" s="42">
        <v>0</v>
      </c>
      <c r="P101" s="42">
        <v>0</v>
      </c>
      <c r="Q101" s="42">
        <v>0</v>
      </c>
    </row>
    <row r="102" spans="1:17" ht="12.75">
      <c r="A102" s="23">
        <v>85</v>
      </c>
      <c r="B102" s="142" t="s">
        <v>157</v>
      </c>
      <c r="C102" s="175">
        <v>894050</v>
      </c>
      <c r="D102" s="10">
        <v>0</v>
      </c>
      <c r="E102" s="213">
        <v>0</v>
      </c>
      <c r="F102" s="49">
        <v>0</v>
      </c>
      <c r="G102" s="57">
        <v>0</v>
      </c>
      <c r="H102" s="57">
        <v>0</v>
      </c>
      <c r="I102" s="10">
        <v>0</v>
      </c>
      <c r="J102" s="10">
        <v>0</v>
      </c>
      <c r="K102" s="56">
        <v>553</v>
      </c>
      <c r="L102" s="175">
        <v>894050</v>
      </c>
      <c r="M102" s="57">
        <v>0</v>
      </c>
      <c r="N102" s="57">
        <v>0</v>
      </c>
      <c r="O102" s="42">
        <v>0</v>
      </c>
      <c r="P102" s="42">
        <v>0</v>
      </c>
      <c r="Q102" s="42">
        <v>0</v>
      </c>
    </row>
    <row r="103" spans="1:17" ht="12.75">
      <c r="A103" s="23">
        <v>86</v>
      </c>
      <c r="B103" s="142" t="s">
        <v>159</v>
      </c>
      <c r="C103" s="53">
        <v>2930400</v>
      </c>
      <c r="D103" s="10">
        <v>0</v>
      </c>
      <c r="E103" s="213">
        <v>0</v>
      </c>
      <c r="F103" s="49">
        <v>0</v>
      </c>
      <c r="G103" s="58">
        <v>802.21</v>
      </c>
      <c r="H103" s="53">
        <v>2930400</v>
      </c>
      <c r="I103" s="10">
        <v>0</v>
      </c>
      <c r="J103" s="10">
        <v>0</v>
      </c>
      <c r="K103" s="58">
        <v>0</v>
      </c>
      <c r="L103" s="58">
        <v>0</v>
      </c>
      <c r="M103" s="57">
        <v>0</v>
      </c>
      <c r="N103" s="57">
        <v>0</v>
      </c>
      <c r="O103" s="42">
        <v>0</v>
      </c>
      <c r="P103" s="42">
        <v>0</v>
      </c>
      <c r="Q103" s="42">
        <v>0</v>
      </c>
    </row>
    <row r="104" spans="1:17" ht="12.75">
      <c r="A104" s="23">
        <v>87</v>
      </c>
      <c r="B104" s="142" t="s">
        <v>160</v>
      </c>
      <c r="C104" s="53">
        <v>1165860</v>
      </c>
      <c r="D104" s="10">
        <v>0</v>
      </c>
      <c r="E104" s="213">
        <v>0</v>
      </c>
      <c r="F104" s="49">
        <v>0</v>
      </c>
      <c r="G104" s="58">
        <v>385.32</v>
      </c>
      <c r="H104" s="53">
        <v>1165860</v>
      </c>
      <c r="I104" s="10">
        <v>0</v>
      </c>
      <c r="J104" s="10">
        <v>0</v>
      </c>
      <c r="K104" s="58">
        <v>0</v>
      </c>
      <c r="L104" s="58">
        <v>0</v>
      </c>
      <c r="M104" s="57">
        <v>0</v>
      </c>
      <c r="N104" s="57">
        <v>0</v>
      </c>
      <c r="O104" s="42">
        <v>0</v>
      </c>
      <c r="P104" s="42">
        <v>0</v>
      </c>
      <c r="Q104" s="42">
        <v>0</v>
      </c>
    </row>
    <row r="105" spans="1:17" ht="12.75">
      <c r="A105" s="23">
        <v>88</v>
      </c>
      <c r="B105" s="142" t="s">
        <v>193</v>
      </c>
      <c r="C105" s="53">
        <v>1150650</v>
      </c>
      <c r="D105" s="10">
        <v>0</v>
      </c>
      <c r="E105" s="213">
        <v>0</v>
      </c>
      <c r="F105" s="49">
        <v>0</v>
      </c>
      <c r="G105" s="58">
        <v>354.14</v>
      </c>
      <c r="H105" s="53">
        <v>1150650</v>
      </c>
      <c r="I105" s="10">
        <v>0</v>
      </c>
      <c r="J105" s="10">
        <v>0</v>
      </c>
      <c r="K105" s="58">
        <v>0</v>
      </c>
      <c r="L105" s="58">
        <v>0</v>
      </c>
      <c r="M105" s="57">
        <v>0</v>
      </c>
      <c r="N105" s="57">
        <v>0</v>
      </c>
      <c r="O105" s="42">
        <v>0</v>
      </c>
      <c r="P105" s="42">
        <v>0</v>
      </c>
      <c r="Q105" s="42">
        <v>0</v>
      </c>
    </row>
    <row r="106" spans="1:17" ht="12.75">
      <c r="A106" s="23">
        <v>89</v>
      </c>
      <c r="B106" s="142" t="s">
        <v>161</v>
      </c>
      <c r="C106" s="53">
        <v>938180</v>
      </c>
      <c r="D106" s="58">
        <v>0</v>
      </c>
      <c r="E106" s="213">
        <v>0</v>
      </c>
      <c r="F106" s="49">
        <v>0</v>
      </c>
      <c r="G106" s="58">
        <v>271.22</v>
      </c>
      <c r="H106" s="53">
        <v>938180</v>
      </c>
      <c r="I106" s="10">
        <v>0</v>
      </c>
      <c r="J106" s="10">
        <v>0</v>
      </c>
      <c r="K106" s="58">
        <v>0</v>
      </c>
      <c r="L106" s="58">
        <v>0</v>
      </c>
      <c r="M106" s="57">
        <v>0</v>
      </c>
      <c r="N106" s="57">
        <v>0</v>
      </c>
      <c r="O106" s="42">
        <v>0</v>
      </c>
      <c r="P106" s="42">
        <v>0</v>
      </c>
      <c r="Q106" s="42">
        <v>0</v>
      </c>
    </row>
    <row r="107" spans="1:17" ht="12.75">
      <c r="A107" s="23">
        <v>90</v>
      </c>
      <c r="B107" s="141" t="s">
        <v>162</v>
      </c>
      <c r="C107" s="52">
        <v>1016870</v>
      </c>
      <c r="D107" s="10">
        <v>0</v>
      </c>
      <c r="E107" s="213">
        <v>0</v>
      </c>
      <c r="F107" s="49">
        <v>0</v>
      </c>
      <c r="G107" s="10">
        <v>354.6</v>
      </c>
      <c r="H107" s="52">
        <v>1016870</v>
      </c>
      <c r="I107" s="10">
        <v>0</v>
      </c>
      <c r="J107" s="10">
        <v>0</v>
      </c>
      <c r="K107" s="10">
        <v>0</v>
      </c>
      <c r="L107" s="10">
        <v>0</v>
      </c>
      <c r="M107" s="58">
        <v>0</v>
      </c>
      <c r="N107" s="10">
        <v>0</v>
      </c>
      <c r="O107" s="42">
        <v>0</v>
      </c>
      <c r="P107" s="42">
        <v>0</v>
      </c>
      <c r="Q107" s="42">
        <v>0</v>
      </c>
    </row>
    <row r="108" spans="1:17" ht="12.75">
      <c r="A108" s="23">
        <v>91</v>
      </c>
      <c r="B108" s="141" t="s">
        <v>163</v>
      </c>
      <c r="C108" s="53">
        <v>1094790</v>
      </c>
      <c r="D108" s="10">
        <v>0</v>
      </c>
      <c r="E108" s="213">
        <v>0</v>
      </c>
      <c r="F108" s="49">
        <v>0</v>
      </c>
      <c r="G108" s="10">
        <v>326.6</v>
      </c>
      <c r="H108" s="52">
        <v>1094790</v>
      </c>
      <c r="I108" s="10">
        <v>0</v>
      </c>
      <c r="J108" s="10">
        <v>0</v>
      </c>
      <c r="K108" s="10">
        <v>0</v>
      </c>
      <c r="L108" s="10">
        <v>0</v>
      </c>
      <c r="M108" s="58">
        <v>0</v>
      </c>
      <c r="N108" s="10">
        <v>0</v>
      </c>
      <c r="O108" s="10">
        <v>0</v>
      </c>
      <c r="P108" s="10">
        <v>0</v>
      </c>
      <c r="Q108" s="10">
        <v>0</v>
      </c>
    </row>
    <row r="109" spans="1:17" ht="12.75">
      <c r="A109" s="23">
        <v>92</v>
      </c>
      <c r="B109" s="141" t="s">
        <v>164</v>
      </c>
      <c r="C109" s="53">
        <v>787540</v>
      </c>
      <c r="D109" s="10">
        <v>0</v>
      </c>
      <c r="E109" s="213">
        <v>0</v>
      </c>
      <c r="F109" s="49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400.1</v>
      </c>
      <c r="L109" s="53">
        <v>787540</v>
      </c>
      <c r="M109" s="58">
        <v>0</v>
      </c>
      <c r="N109" s="10">
        <v>0</v>
      </c>
      <c r="O109" s="42">
        <v>0</v>
      </c>
      <c r="P109" s="42">
        <v>0</v>
      </c>
      <c r="Q109" s="42">
        <v>0</v>
      </c>
    </row>
    <row r="110" spans="1:17" ht="12.75">
      <c r="A110" s="23">
        <v>93</v>
      </c>
      <c r="B110" s="141" t="s">
        <v>165</v>
      </c>
      <c r="C110" s="53">
        <v>263510</v>
      </c>
      <c r="D110" s="10">
        <v>0</v>
      </c>
      <c r="E110" s="213">
        <v>0</v>
      </c>
      <c r="F110" s="49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49.8</v>
      </c>
      <c r="N110" s="53">
        <v>263510</v>
      </c>
      <c r="O110" s="42">
        <v>0</v>
      </c>
      <c r="P110" s="42">
        <v>0</v>
      </c>
      <c r="Q110" s="42">
        <v>0</v>
      </c>
    </row>
    <row r="111" spans="1:17" ht="12.75">
      <c r="A111" s="23">
        <v>94</v>
      </c>
      <c r="B111" s="141" t="s">
        <v>166</v>
      </c>
      <c r="C111" s="53">
        <v>1027420</v>
      </c>
      <c r="D111" s="10">
        <v>0</v>
      </c>
      <c r="E111" s="213">
        <v>0</v>
      </c>
      <c r="F111" s="49">
        <v>0</v>
      </c>
      <c r="G111" s="57">
        <v>0</v>
      </c>
      <c r="H111" s="10">
        <v>0</v>
      </c>
      <c r="I111" s="10">
        <v>0</v>
      </c>
      <c r="J111" s="10">
        <v>0</v>
      </c>
      <c r="K111" s="57">
        <v>452.6</v>
      </c>
      <c r="L111" s="53">
        <v>1027420</v>
      </c>
      <c r="M111" s="56">
        <v>0</v>
      </c>
      <c r="N111" s="10">
        <v>0</v>
      </c>
      <c r="O111" s="10">
        <v>0</v>
      </c>
      <c r="P111" s="10">
        <v>0</v>
      </c>
      <c r="Q111" s="10">
        <v>0</v>
      </c>
    </row>
    <row r="112" spans="1:17" ht="12.75">
      <c r="A112" s="23">
        <v>95</v>
      </c>
      <c r="B112" s="141" t="s">
        <v>167</v>
      </c>
      <c r="C112" s="53">
        <v>914230</v>
      </c>
      <c r="D112" s="10">
        <v>0</v>
      </c>
      <c r="E112" s="213">
        <v>0</v>
      </c>
      <c r="F112" s="49">
        <v>0</v>
      </c>
      <c r="G112" s="57">
        <v>0</v>
      </c>
      <c r="H112" s="10">
        <v>0</v>
      </c>
      <c r="I112" s="10">
        <v>0</v>
      </c>
      <c r="J112" s="10">
        <v>0</v>
      </c>
      <c r="K112" s="56">
        <v>421.2</v>
      </c>
      <c r="L112" s="53">
        <v>914230</v>
      </c>
      <c r="M112" s="56">
        <v>0</v>
      </c>
      <c r="N112" s="10">
        <v>0</v>
      </c>
      <c r="O112" s="42">
        <v>0</v>
      </c>
      <c r="P112" s="42">
        <v>0</v>
      </c>
      <c r="Q112" s="42">
        <v>0</v>
      </c>
    </row>
    <row r="113" spans="1:17" ht="12.75">
      <c r="A113" s="23">
        <v>96</v>
      </c>
      <c r="B113" s="141" t="s">
        <v>168</v>
      </c>
      <c r="C113" s="53">
        <v>1352220</v>
      </c>
      <c r="D113" s="10">
        <v>0</v>
      </c>
      <c r="E113" s="213">
        <v>0</v>
      </c>
      <c r="F113" s="49">
        <v>0</v>
      </c>
      <c r="G113" s="56">
        <v>438.95</v>
      </c>
      <c r="H113" s="53">
        <v>1352220</v>
      </c>
      <c r="I113" s="10">
        <v>0</v>
      </c>
      <c r="J113" s="10">
        <v>0</v>
      </c>
      <c r="K113" s="57">
        <v>0</v>
      </c>
      <c r="L113" s="57">
        <v>0</v>
      </c>
      <c r="M113" s="56">
        <v>0</v>
      </c>
      <c r="N113" s="10">
        <v>0</v>
      </c>
      <c r="O113" s="42">
        <v>0</v>
      </c>
      <c r="P113" s="42">
        <v>0</v>
      </c>
      <c r="Q113" s="42">
        <v>0</v>
      </c>
    </row>
    <row r="114" spans="1:17" ht="12.75">
      <c r="A114" s="23">
        <v>97</v>
      </c>
      <c r="B114" s="141" t="s">
        <v>169</v>
      </c>
      <c r="C114" s="53">
        <v>825340</v>
      </c>
      <c r="D114" s="10">
        <v>0</v>
      </c>
      <c r="E114" s="213">
        <v>0</v>
      </c>
      <c r="F114" s="49">
        <v>0</v>
      </c>
      <c r="G114" s="56">
        <v>251.98</v>
      </c>
      <c r="H114" s="53">
        <v>825340</v>
      </c>
      <c r="I114" s="10">
        <v>0</v>
      </c>
      <c r="J114" s="10">
        <v>0</v>
      </c>
      <c r="K114" s="57">
        <v>0</v>
      </c>
      <c r="L114" s="57">
        <v>0</v>
      </c>
      <c r="M114" s="56">
        <v>0</v>
      </c>
      <c r="N114" s="10">
        <v>0</v>
      </c>
      <c r="O114" s="10">
        <v>0</v>
      </c>
      <c r="P114" s="10">
        <v>0</v>
      </c>
      <c r="Q114" s="10">
        <v>0</v>
      </c>
    </row>
    <row r="115" spans="1:17" ht="12.75">
      <c r="A115" s="23">
        <v>98</v>
      </c>
      <c r="B115" s="141" t="s">
        <v>257</v>
      </c>
      <c r="C115" s="53">
        <v>727030</v>
      </c>
      <c r="D115" s="10">
        <v>0</v>
      </c>
      <c r="E115" s="213">
        <v>0</v>
      </c>
      <c r="F115" s="49">
        <v>0</v>
      </c>
      <c r="G115" s="57">
        <v>0</v>
      </c>
      <c r="H115" s="10">
        <v>0</v>
      </c>
      <c r="I115" s="10">
        <v>0</v>
      </c>
      <c r="J115" s="10">
        <v>0</v>
      </c>
      <c r="K115" s="56">
        <v>361.2</v>
      </c>
      <c r="L115" s="53">
        <v>727030</v>
      </c>
      <c r="M115" s="56">
        <v>0</v>
      </c>
      <c r="N115" s="10">
        <v>0</v>
      </c>
      <c r="O115" s="10">
        <v>0</v>
      </c>
      <c r="P115" s="10">
        <v>0</v>
      </c>
      <c r="Q115" s="10">
        <v>0</v>
      </c>
    </row>
    <row r="116" spans="1:17" ht="12.75">
      <c r="A116" s="23">
        <v>99</v>
      </c>
      <c r="B116" s="141" t="s">
        <v>174</v>
      </c>
      <c r="C116" s="53">
        <v>1007790</v>
      </c>
      <c r="D116" s="10">
        <v>0</v>
      </c>
      <c r="E116" s="213">
        <v>0</v>
      </c>
      <c r="F116" s="49">
        <v>0</v>
      </c>
      <c r="G116" s="56">
        <v>346.9</v>
      </c>
      <c r="H116" s="52">
        <v>1007790</v>
      </c>
      <c r="I116" s="10">
        <v>0</v>
      </c>
      <c r="J116" s="10">
        <v>0</v>
      </c>
      <c r="K116" s="57">
        <v>0</v>
      </c>
      <c r="L116" s="57">
        <v>0</v>
      </c>
      <c r="M116" s="56">
        <v>0</v>
      </c>
      <c r="N116" s="10">
        <v>0</v>
      </c>
      <c r="O116" s="42">
        <v>0</v>
      </c>
      <c r="P116" s="42">
        <v>0</v>
      </c>
      <c r="Q116" s="42">
        <v>0</v>
      </c>
    </row>
    <row r="117" spans="1:17" ht="12.75">
      <c r="A117" s="23">
        <v>100</v>
      </c>
      <c r="B117" s="141" t="s">
        <v>175</v>
      </c>
      <c r="C117" s="53">
        <v>1256770</v>
      </c>
      <c r="D117" s="10">
        <v>0</v>
      </c>
      <c r="E117" s="213">
        <v>0</v>
      </c>
      <c r="F117" s="49">
        <v>0</v>
      </c>
      <c r="G117" s="56">
        <v>389.82</v>
      </c>
      <c r="H117" s="53">
        <v>1256770</v>
      </c>
      <c r="I117" s="10">
        <v>0</v>
      </c>
      <c r="J117" s="10">
        <v>0</v>
      </c>
      <c r="K117" s="57">
        <v>0</v>
      </c>
      <c r="L117" s="57">
        <v>0</v>
      </c>
      <c r="M117" s="56">
        <v>0</v>
      </c>
      <c r="N117" s="10">
        <v>0</v>
      </c>
      <c r="O117" s="10">
        <v>0</v>
      </c>
      <c r="P117" s="10">
        <v>0</v>
      </c>
      <c r="Q117" s="10">
        <v>0</v>
      </c>
    </row>
    <row r="118" spans="1:17" ht="12.75">
      <c r="A118" s="23">
        <v>101</v>
      </c>
      <c r="B118" s="141" t="s">
        <v>177</v>
      </c>
      <c r="C118" s="53">
        <v>806910</v>
      </c>
      <c r="D118" s="57">
        <v>0</v>
      </c>
      <c r="E118" s="213">
        <v>0</v>
      </c>
      <c r="F118" s="49">
        <v>0</v>
      </c>
      <c r="G118" s="57">
        <v>0</v>
      </c>
      <c r="H118" s="10">
        <v>0</v>
      </c>
      <c r="I118" s="10">
        <v>0</v>
      </c>
      <c r="J118" s="10">
        <v>0</v>
      </c>
      <c r="K118" s="56">
        <v>503.2</v>
      </c>
      <c r="L118" s="53">
        <v>806910</v>
      </c>
      <c r="M118" s="50">
        <v>0</v>
      </c>
      <c r="N118" s="50">
        <v>0</v>
      </c>
      <c r="O118" s="10">
        <v>0</v>
      </c>
      <c r="P118" s="10">
        <v>0</v>
      </c>
      <c r="Q118" s="10">
        <v>0</v>
      </c>
    </row>
    <row r="119" spans="1:17" ht="12.75">
      <c r="A119" s="23">
        <v>102</v>
      </c>
      <c r="B119" s="141" t="s">
        <v>178</v>
      </c>
      <c r="C119" s="53">
        <v>3570070</v>
      </c>
      <c r="D119" s="57">
        <v>0</v>
      </c>
      <c r="E119" s="213">
        <v>0</v>
      </c>
      <c r="F119" s="49">
        <v>0</v>
      </c>
      <c r="G119" s="56">
        <v>1180.13</v>
      </c>
      <c r="H119" s="53">
        <v>3570070</v>
      </c>
      <c r="I119" s="10">
        <v>0</v>
      </c>
      <c r="J119" s="10">
        <v>0</v>
      </c>
      <c r="K119" s="10">
        <v>0</v>
      </c>
      <c r="L119" s="10">
        <v>0</v>
      </c>
      <c r="M119" s="50">
        <v>0</v>
      </c>
      <c r="N119" s="50">
        <v>0</v>
      </c>
      <c r="O119" s="42">
        <v>0</v>
      </c>
      <c r="P119" s="42">
        <v>0</v>
      </c>
      <c r="Q119" s="42">
        <v>0</v>
      </c>
    </row>
    <row r="120" spans="1:17" ht="12.75">
      <c r="A120" s="23">
        <v>103</v>
      </c>
      <c r="B120" s="141" t="s">
        <v>179</v>
      </c>
      <c r="C120" s="53">
        <v>1859250</v>
      </c>
      <c r="D120" s="57">
        <v>0</v>
      </c>
      <c r="E120" s="213">
        <v>0</v>
      </c>
      <c r="F120" s="49">
        <v>0</v>
      </c>
      <c r="G120" s="56">
        <v>727.7</v>
      </c>
      <c r="H120" s="53">
        <v>1859250</v>
      </c>
      <c r="I120" s="10">
        <v>0</v>
      </c>
      <c r="J120" s="10">
        <v>0</v>
      </c>
      <c r="K120" s="10">
        <v>0</v>
      </c>
      <c r="L120" s="10">
        <v>0</v>
      </c>
      <c r="M120" s="50">
        <v>0</v>
      </c>
      <c r="N120" s="50">
        <v>0</v>
      </c>
      <c r="O120" s="10">
        <v>0</v>
      </c>
      <c r="P120" s="10">
        <v>0</v>
      </c>
      <c r="Q120" s="10">
        <v>0</v>
      </c>
    </row>
    <row r="121" spans="1:17" ht="12.75">
      <c r="A121" s="23">
        <v>104</v>
      </c>
      <c r="B121" s="141" t="s">
        <v>180</v>
      </c>
      <c r="C121" s="53">
        <v>1093210</v>
      </c>
      <c r="D121" s="53">
        <v>1093210</v>
      </c>
      <c r="E121" s="213">
        <v>0</v>
      </c>
      <c r="F121" s="49">
        <v>0</v>
      </c>
      <c r="G121" s="57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50">
        <v>0</v>
      </c>
      <c r="N121" s="50">
        <v>0</v>
      </c>
      <c r="O121" s="42">
        <v>0</v>
      </c>
      <c r="P121" s="42">
        <v>0</v>
      </c>
      <c r="Q121" s="42">
        <v>0</v>
      </c>
    </row>
    <row r="122" spans="1:17" ht="12.75">
      <c r="A122" s="23">
        <v>105</v>
      </c>
      <c r="B122" s="141" t="s">
        <v>181</v>
      </c>
      <c r="C122" s="53">
        <v>911180</v>
      </c>
      <c r="D122" s="57">
        <v>0</v>
      </c>
      <c r="E122" s="213">
        <v>0</v>
      </c>
      <c r="F122" s="49">
        <v>0</v>
      </c>
      <c r="G122" s="56">
        <v>253.48</v>
      </c>
      <c r="H122" s="53">
        <v>911180</v>
      </c>
      <c r="I122" s="10">
        <v>0</v>
      </c>
      <c r="J122" s="10">
        <v>0</v>
      </c>
      <c r="K122" s="57">
        <v>0</v>
      </c>
      <c r="L122" s="57">
        <v>0</v>
      </c>
      <c r="M122" s="50">
        <v>0</v>
      </c>
      <c r="N122" s="50">
        <v>0</v>
      </c>
      <c r="O122" s="42">
        <v>0</v>
      </c>
      <c r="P122" s="42">
        <v>0</v>
      </c>
      <c r="Q122" s="42">
        <v>0</v>
      </c>
    </row>
    <row r="123" spans="1:17" ht="12.75">
      <c r="A123" s="23">
        <v>106</v>
      </c>
      <c r="B123" s="141" t="s">
        <v>182</v>
      </c>
      <c r="C123" s="53">
        <v>777190</v>
      </c>
      <c r="D123" s="57">
        <v>0</v>
      </c>
      <c r="E123" s="213">
        <v>0</v>
      </c>
      <c r="F123" s="49">
        <v>0</v>
      </c>
      <c r="G123" s="57">
        <v>0</v>
      </c>
      <c r="H123" s="10">
        <v>0</v>
      </c>
      <c r="I123" s="10">
        <v>0</v>
      </c>
      <c r="J123" s="10">
        <v>0</v>
      </c>
      <c r="K123" s="56">
        <v>518</v>
      </c>
      <c r="L123" s="53">
        <v>777190</v>
      </c>
      <c r="M123" s="50">
        <v>0</v>
      </c>
      <c r="N123" s="50">
        <v>0</v>
      </c>
      <c r="O123" s="42">
        <v>0</v>
      </c>
      <c r="P123" s="42">
        <v>0</v>
      </c>
      <c r="Q123" s="42">
        <v>0</v>
      </c>
    </row>
    <row r="124" spans="1:17" ht="12.75">
      <c r="A124" s="23">
        <v>107</v>
      </c>
      <c r="B124" s="141" t="s">
        <v>183</v>
      </c>
      <c r="C124" s="53">
        <v>1098140</v>
      </c>
      <c r="D124" s="57">
        <v>0</v>
      </c>
      <c r="E124" s="213">
        <v>0</v>
      </c>
      <c r="F124" s="49">
        <v>0</v>
      </c>
      <c r="G124" s="56">
        <v>351</v>
      </c>
      <c r="H124" s="52">
        <v>1098140</v>
      </c>
      <c r="I124" s="10">
        <v>0</v>
      </c>
      <c r="J124" s="10">
        <v>0</v>
      </c>
      <c r="K124" s="57">
        <v>0</v>
      </c>
      <c r="L124" s="57">
        <v>0</v>
      </c>
      <c r="M124" s="50">
        <v>0</v>
      </c>
      <c r="N124" s="50">
        <v>0</v>
      </c>
      <c r="O124" s="42">
        <v>0</v>
      </c>
      <c r="P124" s="42">
        <v>0</v>
      </c>
      <c r="Q124" s="42">
        <v>0</v>
      </c>
    </row>
    <row r="125" spans="1:17" ht="12.75">
      <c r="A125" s="23">
        <v>108</v>
      </c>
      <c r="B125" s="141" t="s">
        <v>184</v>
      </c>
      <c r="C125" s="55">
        <v>1058430</v>
      </c>
      <c r="D125" s="57">
        <v>0</v>
      </c>
      <c r="E125" s="213">
        <v>0</v>
      </c>
      <c r="F125" s="49">
        <v>0</v>
      </c>
      <c r="G125" s="56">
        <v>312.43</v>
      </c>
      <c r="H125" s="55">
        <v>1058430</v>
      </c>
      <c r="I125" s="10">
        <v>0</v>
      </c>
      <c r="J125" s="10">
        <v>0</v>
      </c>
      <c r="K125" s="57">
        <v>0</v>
      </c>
      <c r="L125" s="57">
        <v>0</v>
      </c>
      <c r="M125" s="50">
        <v>0</v>
      </c>
      <c r="N125" s="50">
        <v>0</v>
      </c>
      <c r="O125" s="10">
        <v>0</v>
      </c>
      <c r="P125" s="10">
        <v>0</v>
      </c>
      <c r="Q125" s="10">
        <v>0</v>
      </c>
    </row>
    <row r="126" spans="1:17" ht="12.75">
      <c r="A126" s="23">
        <v>109</v>
      </c>
      <c r="B126" s="141" t="s">
        <v>185</v>
      </c>
      <c r="C126" s="53">
        <v>1166900</v>
      </c>
      <c r="D126" s="57">
        <v>0</v>
      </c>
      <c r="E126" s="213">
        <v>0</v>
      </c>
      <c r="F126" s="49">
        <v>0</v>
      </c>
      <c r="G126" s="58">
        <v>385.6</v>
      </c>
      <c r="H126" s="53">
        <v>1166900</v>
      </c>
      <c r="I126" s="10">
        <v>0</v>
      </c>
      <c r="J126" s="10">
        <v>0</v>
      </c>
      <c r="K126" s="58">
        <v>0</v>
      </c>
      <c r="L126" s="58">
        <v>0</v>
      </c>
      <c r="M126" s="50">
        <v>0</v>
      </c>
      <c r="N126" s="50">
        <v>0</v>
      </c>
      <c r="O126" s="42">
        <v>0</v>
      </c>
      <c r="P126" s="42">
        <v>0</v>
      </c>
      <c r="Q126" s="42">
        <v>0</v>
      </c>
    </row>
    <row r="127" spans="1:17" ht="12.75">
      <c r="A127" s="23">
        <v>110</v>
      </c>
      <c r="B127" s="141" t="s">
        <v>186</v>
      </c>
      <c r="C127" s="53">
        <v>739070</v>
      </c>
      <c r="D127" s="57">
        <v>0</v>
      </c>
      <c r="E127" s="213">
        <v>0</v>
      </c>
      <c r="F127" s="49">
        <v>0</v>
      </c>
      <c r="G127" s="57">
        <v>0</v>
      </c>
      <c r="H127" s="57">
        <v>0</v>
      </c>
      <c r="I127" s="10">
        <v>0</v>
      </c>
      <c r="J127" s="10">
        <v>0</v>
      </c>
      <c r="K127" s="58">
        <v>556.81</v>
      </c>
      <c r="L127" s="53">
        <v>739070</v>
      </c>
      <c r="M127" s="50">
        <v>0</v>
      </c>
      <c r="N127" s="50">
        <v>0</v>
      </c>
      <c r="O127" s="10">
        <v>0</v>
      </c>
      <c r="P127" s="10">
        <v>0</v>
      </c>
      <c r="Q127" s="10">
        <v>0</v>
      </c>
    </row>
    <row r="128" spans="1:17" ht="12.75">
      <c r="A128" s="23">
        <v>111</v>
      </c>
      <c r="B128" s="141" t="s">
        <v>187</v>
      </c>
      <c r="C128" s="53">
        <v>1184410</v>
      </c>
      <c r="D128" s="57">
        <v>0</v>
      </c>
      <c r="E128" s="213">
        <v>0</v>
      </c>
      <c r="F128" s="49">
        <v>0</v>
      </c>
      <c r="G128" s="57">
        <v>0</v>
      </c>
      <c r="H128" s="10">
        <v>0</v>
      </c>
      <c r="I128" s="10">
        <v>0</v>
      </c>
      <c r="J128" s="10">
        <v>0</v>
      </c>
      <c r="K128" s="56">
        <v>917.7</v>
      </c>
      <c r="L128" s="53">
        <v>1184410</v>
      </c>
      <c r="M128" s="50">
        <v>0</v>
      </c>
      <c r="N128" s="50">
        <v>0</v>
      </c>
      <c r="O128" s="42">
        <v>0</v>
      </c>
      <c r="P128" s="42">
        <v>0</v>
      </c>
      <c r="Q128" s="42">
        <v>0</v>
      </c>
    </row>
    <row r="129" spans="1:17" ht="12.75">
      <c r="A129" s="23">
        <v>112</v>
      </c>
      <c r="B129" s="142" t="s">
        <v>188</v>
      </c>
      <c r="C129" s="53">
        <v>1337260</v>
      </c>
      <c r="D129" s="57">
        <v>0</v>
      </c>
      <c r="E129" s="213">
        <v>0</v>
      </c>
      <c r="F129" s="49">
        <v>0</v>
      </c>
      <c r="G129" s="56">
        <v>463</v>
      </c>
      <c r="H129" s="53">
        <v>1337260</v>
      </c>
      <c r="I129" s="10">
        <v>0</v>
      </c>
      <c r="J129" s="10">
        <v>0</v>
      </c>
      <c r="K129" s="57">
        <v>0</v>
      </c>
      <c r="L129" s="57">
        <v>0</v>
      </c>
      <c r="M129" s="50">
        <v>0</v>
      </c>
      <c r="N129" s="50">
        <v>0</v>
      </c>
      <c r="O129" s="42">
        <v>0</v>
      </c>
      <c r="P129" s="42">
        <v>0</v>
      </c>
      <c r="Q129" s="42">
        <v>0</v>
      </c>
    </row>
    <row r="130" spans="1:17" ht="12.75">
      <c r="A130" s="23">
        <v>113</v>
      </c>
      <c r="B130" s="142" t="s">
        <v>191</v>
      </c>
      <c r="C130" s="53">
        <v>1260840</v>
      </c>
      <c r="D130" s="53">
        <v>1260840</v>
      </c>
      <c r="E130" s="213">
        <v>0</v>
      </c>
      <c r="F130" s="49">
        <v>0</v>
      </c>
      <c r="G130" s="58">
        <v>0</v>
      </c>
      <c r="H130" s="58">
        <v>0</v>
      </c>
      <c r="I130" s="10">
        <v>0</v>
      </c>
      <c r="J130" s="10">
        <v>0</v>
      </c>
      <c r="K130" s="57">
        <v>0</v>
      </c>
      <c r="L130" s="57">
        <v>0</v>
      </c>
      <c r="M130" s="50">
        <v>0</v>
      </c>
      <c r="N130" s="50">
        <v>0</v>
      </c>
      <c r="O130" s="42">
        <v>0</v>
      </c>
      <c r="P130" s="42">
        <v>0</v>
      </c>
      <c r="Q130" s="42">
        <v>0</v>
      </c>
    </row>
    <row r="131" spans="1:17" ht="12.75">
      <c r="A131" s="23">
        <v>114</v>
      </c>
      <c r="B131" s="142" t="s">
        <v>190</v>
      </c>
      <c r="C131" s="53">
        <v>630700</v>
      </c>
      <c r="D131" s="58">
        <v>0</v>
      </c>
      <c r="E131" s="213">
        <v>0</v>
      </c>
      <c r="F131" s="49">
        <v>0</v>
      </c>
      <c r="G131" s="58">
        <v>0</v>
      </c>
      <c r="H131" s="58">
        <v>0</v>
      </c>
      <c r="I131" s="10">
        <v>0</v>
      </c>
      <c r="J131" s="10">
        <v>0</v>
      </c>
      <c r="K131" s="58">
        <v>416.1</v>
      </c>
      <c r="L131" s="53">
        <v>630700</v>
      </c>
      <c r="M131" s="50">
        <v>0</v>
      </c>
      <c r="N131" s="50">
        <v>0</v>
      </c>
      <c r="O131" s="10">
        <v>0</v>
      </c>
      <c r="P131" s="10">
        <v>0</v>
      </c>
      <c r="Q131" s="10">
        <v>0</v>
      </c>
    </row>
    <row r="132" spans="1:17" ht="12.75">
      <c r="A132" s="23">
        <v>115</v>
      </c>
      <c r="B132" s="142" t="s">
        <v>189</v>
      </c>
      <c r="C132" s="55">
        <v>1006680</v>
      </c>
      <c r="D132" s="58">
        <v>0</v>
      </c>
      <c r="E132" s="213">
        <v>0</v>
      </c>
      <c r="F132" s="49">
        <v>0</v>
      </c>
      <c r="G132" s="10">
        <v>216.8</v>
      </c>
      <c r="H132" s="55">
        <v>1006680</v>
      </c>
      <c r="I132" s="10">
        <v>0</v>
      </c>
      <c r="J132" s="10">
        <v>0</v>
      </c>
      <c r="K132" s="58">
        <v>0</v>
      </c>
      <c r="L132" s="58">
        <v>0</v>
      </c>
      <c r="M132" s="50">
        <v>0</v>
      </c>
      <c r="N132" s="50">
        <v>0</v>
      </c>
      <c r="O132" s="10">
        <v>0</v>
      </c>
      <c r="P132" s="10">
        <v>0</v>
      </c>
      <c r="Q132" s="10">
        <v>0</v>
      </c>
    </row>
    <row r="133" spans="1:17" ht="12.75">
      <c r="A133" s="23">
        <v>116</v>
      </c>
      <c r="B133" s="142" t="s">
        <v>173</v>
      </c>
      <c r="C133" s="67">
        <v>694680</v>
      </c>
      <c r="D133" s="10">
        <v>0</v>
      </c>
      <c r="E133" s="213">
        <v>0</v>
      </c>
      <c r="F133" s="49">
        <v>0</v>
      </c>
      <c r="G133" s="58">
        <v>267.8</v>
      </c>
      <c r="H133" s="58">
        <v>694680</v>
      </c>
      <c r="I133" s="10">
        <v>0</v>
      </c>
      <c r="J133" s="10">
        <v>0</v>
      </c>
      <c r="K133" s="58">
        <v>0</v>
      </c>
      <c r="L133" s="58">
        <v>0</v>
      </c>
      <c r="M133" s="58">
        <v>0</v>
      </c>
      <c r="N133" s="58">
        <v>0</v>
      </c>
      <c r="O133" s="42">
        <v>0</v>
      </c>
      <c r="P133" s="42">
        <v>0</v>
      </c>
      <c r="Q133" s="42">
        <v>0</v>
      </c>
    </row>
    <row r="134" spans="1:17" ht="13.5">
      <c r="A134" s="234">
        <v>117</v>
      </c>
      <c r="B134" s="145" t="s">
        <v>247</v>
      </c>
      <c r="C134" s="150">
        <v>1549243</v>
      </c>
      <c r="D134" s="147">
        <v>0</v>
      </c>
      <c r="E134" s="214">
        <v>1</v>
      </c>
      <c r="F134" s="148">
        <v>1549243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9">
        <v>0</v>
      </c>
      <c r="M134" s="149">
        <v>0</v>
      </c>
      <c r="N134" s="146">
        <v>0</v>
      </c>
      <c r="O134" s="184"/>
      <c r="P134" s="235"/>
      <c r="Q134" s="235"/>
    </row>
    <row r="135" spans="1:15" s="151" customFormat="1" ht="12.75">
      <c r="A135" s="256" t="s">
        <v>77</v>
      </c>
      <c r="B135" s="257"/>
      <c r="C135" s="163">
        <f aca="true" t="shared" si="13" ref="C135:O135">SUM(C136:C137)</f>
        <v>4411633.5454</v>
      </c>
      <c r="D135" s="163">
        <f t="shared" si="13"/>
        <v>0</v>
      </c>
      <c r="E135" s="222">
        <f t="shared" si="13"/>
        <v>0</v>
      </c>
      <c r="F135" s="163">
        <f t="shared" si="13"/>
        <v>0</v>
      </c>
      <c r="G135" s="163">
        <f t="shared" si="13"/>
        <v>1576.8</v>
      </c>
      <c r="H135" s="163">
        <f t="shared" si="13"/>
        <v>4411633.5454</v>
      </c>
      <c r="I135" s="163">
        <f t="shared" si="13"/>
        <v>0</v>
      </c>
      <c r="J135" s="163">
        <f t="shared" si="13"/>
        <v>0</v>
      </c>
      <c r="K135" s="163">
        <f t="shared" si="13"/>
        <v>0</v>
      </c>
      <c r="L135" s="163">
        <f t="shared" si="13"/>
        <v>0</v>
      </c>
      <c r="M135" s="163">
        <f t="shared" si="13"/>
        <v>0</v>
      </c>
      <c r="N135" s="163">
        <f t="shared" si="13"/>
        <v>0</v>
      </c>
      <c r="O135" s="164">
        <f t="shared" si="13"/>
        <v>0</v>
      </c>
    </row>
    <row r="136" spans="1:15" ht="12.75">
      <c r="A136" s="101">
        <v>118</v>
      </c>
      <c r="B136" s="105" t="s">
        <v>148</v>
      </c>
      <c r="C136" s="106">
        <v>1425153.5454</v>
      </c>
      <c r="D136" s="107">
        <v>0</v>
      </c>
      <c r="E136" s="223">
        <v>0</v>
      </c>
      <c r="F136" s="107">
        <v>0</v>
      </c>
      <c r="G136" s="108">
        <v>510.06</v>
      </c>
      <c r="H136" s="109">
        <v>1425153.5454</v>
      </c>
      <c r="I136" s="107">
        <v>0</v>
      </c>
      <c r="J136" s="107">
        <v>0</v>
      </c>
      <c r="K136" s="107">
        <v>0</v>
      </c>
      <c r="L136" s="107">
        <v>0</v>
      </c>
      <c r="M136" s="107">
        <v>0</v>
      </c>
      <c r="N136" s="107">
        <v>0</v>
      </c>
      <c r="O136" s="107">
        <v>0</v>
      </c>
    </row>
    <row r="137" spans="1:15" ht="12.75">
      <c r="A137" s="101">
        <v>119</v>
      </c>
      <c r="B137" s="105" t="s">
        <v>149</v>
      </c>
      <c r="C137" s="106">
        <v>2986480</v>
      </c>
      <c r="D137" s="107">
        <v>0</v>
      </c>
      <c r="E137" s="223">
        <v>0</v>
      </c>
      <c r="F137" s="107">
        <v>0</v>
      </c>
      <c r="G137" s="108">
        <v>1066.74</v>
      </c>
      <c r="H137" s="106">
        <v>2986480</v>
      </c>
      <c r="I137" s="107">
        <v>0</v>
      </c>
      <c r="J137" s="107">
        <v>0</v>
      </c>
      <c r="K137" s="107">
        <v>0</v>
      </c>
      <c r="L137" s="107">
        <v>0</v>
      </c>
      <c r="M137" s="107">
        <v>0</v>
      </c>
      <c r="N137" s="107">
        <v>0</v>
      </c>
      <c r="O137" s="107">
        <v>0</v>
      </c>
    </row>
    <row r="138" spans="1:15" s="143" customFormat="1" ht="12.75">
      <c r="A138" s="258" t="s">
        <v>78</v>
      </c>
      <c r="B138" s="259"/>
      <c r="C138" s="41">
        <f>SUM(C139:C149)</f>
        <v>8510891</v>
      </c>
      <c r="D138" s="41">
        <f aca="true" t="shared" si="14" ref="D138:N138">SUM(D139:D149)</f>
        <v>0</v>
      </c>
      <c r="E138" s="219">
        <f t="shared" si="14"/>
        <v>0</v>
      </c>
      <c r="F138" s="41">
        <f t="shared" si="14"/>
        <v>0</v>
      </c>
      <c r="G138" s="41">
        <f t="shared" si="14"/>
        <v>2069.1899999999996</v>
      </c>
      <c r="H138" s="41">
        <f t="shared" si="14"/>
        <v>5456571</v>
      </c>
      <c r="I138" s="41">
        <f t="shared" si="14"/>
        <v>0</v>
      </c>
      <c r="J138" s="41">
        <f t="shared" si="14"/>
        <v>0</v>
      </c>
      <c r="K138" s="41">
        <f t="shared" si="14"/>
        <v>770.71</v>
      </c>
      <c r="L138" s="41">
        <f t="shared" si="14"/>
        <v>1791300</v>
      </c>
      <c r="M138" s="41">
        <f t="shared" si="14"/>
        <v>247</v>
      </c>
      <c r="N138" s="41">
        <f t="shared" si="14"/>
        <v>1263020</v>
      </c>
      <c r="O138" s="41">
        <f>SUM(O139:O147)</f>
        <v>0</v>
      </c>
    </row>
    <row r="139" spans="1:15" s="143" customFormat="1" ht="12.75">
      <c r="A139" s="23">
        <v>120</v>
      </c>
      <c r="B139" s="202" t="s">
        <v>153</v>
      </c>
      <c r="C139" s="71">
        <v>1125410</v>
      </c>
      <c r="D139" s="72">
        <v>0</v>
      </c>
      <c r="E139" s="212">
        <v>0</v>
      </c>
      <c r="F139" s="9">
        <v>0</v>
      </c>
      <c r="G139" s="72">
        <v>311</v>
      </c>
      <c r="H139" s="73">
        <v>1125410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4">
        <v>0</v>
      </c>
      <c r="O139" s="9">
        <v>0</v>
      </c>
    </row>
    <row r="140" spans="1:15" s="143" customFormat="1" ht="12.75">
      <c r="A140" s="23">
        <v>121</v>
      </c>
      <c r="B140" s="66" t="s">
        <v>115</v>
      </c>
      <c r="C140" s="71">
        <v>845630</v>
      </c>
      <c r="D140" s="110">
        <v>0</v>
      </c>
      <c r="E140" s="224">
        <v>0</v>
      </c>
      <c r="F140" s="110">
        <v>0</v>
      </c>
      <c r="G140" s="110">
        <v>326.63</v>
      </c>
      <c r="H140" s="71">
        <v>845630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</row>
    <row r="141" spans="1:15" s="143" customFormat="1" ht="12.75">
      <c r="A141" s="23">
        <v>122</v>
      </c>
      <c r="B141" s="66" t="s">
        <v>116</v>
      </c>
      <c r="C141" s="71">
        <v>920690</v>
      </c>
      <c r="D141" s="110">
        <v>0</v>
      </c>
      <c r="E141" s="224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397.99</v>
      </c>
      <c r="L141" s="71">
        <v>920690</v>
      </c>
      <c r="M141" s="110">
        <v>0</v>
      </c>
      <c r="N141" s="110">
        <v>0</v>
      </c>
      <c r="O141" s="110">
        <v>0</v>
      </c>
    </row>
    <row r="142" spans="1:15" s="143" customFormat="1" ht="12.75">
      <c r="A142" s="23">
        <v>123</v>
      </c>
      <c r="B142" s="66" t="s">
        <v>117</v>
      </c>
      <c r="C142" s="71">
        <v>870610</v>
      </c>
      <c r="D142" s="110">
        <v>0</v>
      </c>
      <c r="E142" s="224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372.72</v>
      </c>
      <c r="L142" s="71">
        <v>870610</v>
      </c>
      <c r="M142" s="110">
        <v>0</v>
      </c>
      <c r="N142" s="110">
        <v>0</v>
      </c>
      <c r="O142" s="110">
        <v>0</v>
      </c>
    </row>
    <row r="143" spans="1:15" s="143" customFormat="1" ht="12.75">
      <c r="A143" s="23">
        <v>124</v>
      </c>
      <c r="B143" s="66" t="s">
        <v>118</v>
      </c>
      <c r="C143" s="71">
        <v>855454</v>
      </c>
      <c r="D143" s="110">
        <v>0</v>
      </c>
      <c r="E143" s="224">
        <v>0</v>
      </c>
      <c r="F143" s="110">
        <v>0</v>
      </c>
      <c r="G143" s="110">
        <v>357.89</v>
      </c>
      <c r="H143" s="71">
        <v>855454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</row>
    <row r="144" spans="1:15" s="143" customFormat="1" ht="12.75">
      <c r="A144" s="23">
        <v>125</v>
      </c>
      <c r="B144" s="66" t="s">
        <v>119</v>
      </c>
      <c r="C144" s="71">
        <v>783347</v>
      </c>
      <c r="D144" s="110">
        <v>0</v>
      </c>
      <c r="E144" s="224">
        <v>0</v>
      </c>
      <c r="F144" s="110">
        <v>0</v>
      </c>
      <c r="G144" s="110">
        <v>357.89</v>
      </c>
      <c r="H144" s="71">
        <v>783347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</row>
    <row r="145" spans="1:15" s="143" customFormat="1" ht="12.75">
      <c r="A145" s="23">
        <v>126</v>
      </c>
      <c r="B145" s="66" t="s">
        <v>120</v>
      </c>
      <c r="C145" s="71">
        <v>955810</v>
      </c>
      <c r="D145" s="110">
        <v>0</v>
      </c>
      <c r="E145" s="224">
        <v>0</v>
      </c>
      <c r="F145" s="110">
        <v>0</v>
      </c>
      <c r="G145" s="110">
        <v>357.89</v>
      </c>
      <c r="H145" s="71">
        <v>955810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0</v>
      </c>
      <c r="O145" s="110">
        <v>0</v>
      </c>
    </row>
    <row r="146" spans="1:15" s="143" customFormat="1" ht="12.75">
      <c r="A146" s="23">
        <v>127</v>
      </c>
      <c r="B146" s="66" t="s">
        <v>121</v>
      </c>
      <c r="C146" s="71">
        <v>890920</v>
      </c>
      <c r="D146" s="110">
        <v>0</v>
      </c>
      <c r="E146" s="224">
        <v>0</v>
      </c>
      <c r="F146" s="110">
        <v>0</v>
      </c>
      <c r="G146" s="110">
        <v>357.89</v>
      </c>
      <c r="H146" s="71">
        <v>890920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</row>
    <row r="147" spans="1:15" s="143" customFormat="1" ht="12.75">
      <c r="A147" s="23">
        <v>128</v>
      </c>
      <c r="B147" s="66" t="s">
        <v>122</v>
      </c>
      <c r="C147" s="71">
        <v>323840</v>
      </c>
      <c r="D147" s="110">
        <v>0</v>
      </c>
      <c r="E147" s="224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107</v>
      </c>
      <c r="N147" s="71">
        <v>323840</v>
      </c>
      <c r="O147" s="110">
        <v>0</v>
      </c>
    </row>
    <row r="148" spans="1:15" s="143" customFormat="1" ht="12.75">
      <c r="A148" s="23">
        <v>129</v>
      </c>
      <c r="B148" s="203" t="s">
        <v>151</v>
      </c>
      <c r="C148" s="71">
        <v>457070</v>
      </c>
      <c r="D148" s="72">
        <v>0</v>
      </c>
      <c r="E148" s="212">
        <v>0</v>
      </c>
      <c r="F148" s="9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70</v>
      </c>
      <c r="N148" s="71">
        <v>457070</v>
      </c>
      <c r="O148" s="9">
        <v>0</v>
      </c>
    </row>
    <row r="149" spans="1:15" s="143" customFormat="1" ht="12.75">
      <c r="A149" s="23">
        <v>130</v>
      </c>
      <c r="B149" s="204" t="s">
        <v>152</v>
      </c>
      <c r="C149" s="71">
        <v>482110</v>
      </c>
      <c r="D149" s="72">
        <v>0</v>
      </c>
      <c r="E149" s="212">
        <v>0</v>
      </c>
      <c r="F149" s="9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70</v>
      </c>
      <c r="N149" s="73">
        <v>482110</v>
      </c>
      <c r="O149" s="9">
        <v>0</v>
      </c>
    </row>
    <row r="150" spans="1:15" s="151" customFormat="1" ht="12.75">
      <c r="A150" s="260" t="s">
        <v>20</v>
      </c>
      <c r="B150" s="261"/>
      <c r="C150" s="41">
        <f aca="true" t="shared" si="15" ref="C150:N150">SUM(C151:C153)</f>
        <v>3024335</v>
      </c>
      <c r="D150" s="41">
        <f t="shared" si="15"/>
        <v>0</v>
      </c>
      <c r="E150" s="219">
        <f t="shared" si="15"/>
        <v>0</v>
      </c>
      <c r="F150" s="41">
        <f t="shared" si="15"/>
        <v>0</v>
      </c>
      <c r="G150" s="41">
        <f t="shared" si="15"/>
        <v>739.1500000000001</v>
      </c>
      <c r="H150" s="41">
        <f t="shared" si="15"/>
        <v>1920095</v>
      </c>
      <c r="I150" s="41">
        <f t="shared" si="15"/>
        <v>0</v>
      </c>
      <c r="J150" s="41">
        <f t="shared" si="15"/>
        <v>0</v>
      </c>
      <c r="K150" s="41">
        <f t="shared" si="15"/>
        <v>565.56</v>
      </c>
      <c r="L150" s="41">
        <f t="shared" si="15"/>
        <v>1104240</v>
      </c>
      <c r="M150" s="41">
        <f t="shared" si="15"/>
        <v>0</v>
      </c>
      <c r="N150" s="41">
        <f t="shared" si="15"/>
        <v>0</v>
      </c>
      <c r="O150" s="42">
        <f>SUM(O151:O152)</f>
        <v>0</v>
      </c>
    </row>
    <row r="151" spans="1:15" ht="12.75">
      <c r="A151" s="95">
        <v>131</v>
      </c>
      <c r="B151" s="81" t="s">
        <v>79</v>
      </c>
      <c r="C151" s="111">
        <v>716355</v>
      </c>
      <c r="D151" s="112">
        <v>0</v>
      </c>
      <c r="E151" s="225">
        <v>0</v>
      </c>
      <c r="F151" s="112">
        <v>0</v>
      </c>
      <c r="G151" s="112">
        <v>284.24</v>
      </c>
      <c r="H151" s="111">
        <v>716355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</row>
    <row r="152" spans="1:15" ht="12.75">
      <c r="A152" s="95">
        <v>132</v>
      </c>
      <c r="B152" s="81" t="s">
        <v>80</v>
      </c>
      <c r="C152" s="111">
        <v>1203740</v>
      </c>
      <c r="D152" s="112">
        <v>0</v>
      </c>
      <c r="E152" s="225">
        <v>0</v>
      </c>
      <c r="F152" s="112">
        <v>0</v>
      </c>
      <c r="G152" s="112">
        <v>454.91</v>
      </c>
      <c r="H152" s="111">
        <v>1203740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</row>
    <row r="153" spans="1:15" ht="12.75">
      <c r="A153" s="95">
        <v>133</v>
      </c>
      <c r="B153" s="192" t="s">
        <v>64</v>
      </c>
      <c r="C153" s="68">
        <v>1104240</v>
      </c>
      <c r="D153" s="40">
        <v>0</v>
      </c>
      <c r="E153" s="212">
        <v>0</v>
      </c>
      <c r="F153" s="9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565.56</v>
      </c>
      <c r="L153" s="69">
        <v>1104240</v>
      </c>
      <c r="M153" s="40">
        <v>0</v>
      </c>
      <c r="N153" s="69">
        <v>0</v>
      </c>
      <c r="O153" s="9">
        <v>0</v>
      </c>
    </row>
    <row r="154" spans="1:15" s="151" customFormat="1" ht="12.75">
      <c r="A154" s="260" t="s">
        <v>21</v>
      </c>
      <c r="B154" s="261"/>
      <c r="C154" s="96">
        <f>SUM(C155:C170)</f>
        <v>41565711.6</v>
      </c>
      <c r="D154" s="96">
        <f aca="true" t="shared" si="16" ref="D154:N154">SUM(D155:D170)</f>
        <v>15904413.79</v>
      </c>
      <c r="E154" s="215">
        <f t="shared" si="16"/>
        <v>0</v>
      </c>
      <c r="F154" s="96">
        <f t="shared" si="16"/>
        <v>0</v>
      </c>
      <c r="G154" s="96">
        <f t="shared" si="16"/>
        <v>7647.4</v>
      </c>
      <c r="H154" s="96">
        <f t="shared" si="16"/>
        <v>23045457.810000002</v>
      </c>
      <c r="I154" s="96">
        <f t="shared" si="16"/>
        <v>0</v>
      </c>
      <c r="J154" s="96">
        <f t="shared" si="16"/>
        <v>0</v>
      </c>
      <c r="K154" s="96">
        <f t="shared" si="16"/>
        <v>999.56</v>
      </c>
      <c r="L154" s="96">
        <f t="shared" si="16"/>
        <v>1794030</v>
      </c>
      <c r="M154" s="96">
        <f t="shared" si="16"/>
        <v>90.83</v>
      </c>
      <c r="N154" s="96">
        <f t="shared" si="16"/>
        <v>821810</v>
      </c>
      <c r="O154" s="97">
        <f>SUM(O155:O166)</f>
        <v>0</v>
      </c>
    </row>
    <row r="155" spans="1:15" ht="12.75">
      <c r="A155" s="95">
        <v>134</v>
      </c>
      <c r="B155" s="113" t="s">
        <v>81</v>
      </c>
      <c r="C155" s="41">
        <v>1646010</v>
      </c>
      <c r="D155" s="97">
        <v>0</v>
      </c>
      <c r="E155" s="215">
        <v>0</v>
      </c>
      <c r="F155" s="97">
        <v>0</v>
      </c>
      <c r="G155" s="97">
        <v>631.89</v>
      </c>
      <c r="H155" s="41">
        <v>1646010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</row>
    <row r="156" spans="1:15" ht="12.75">
      <c r="A156" s="95">
        <v>135</v>
      </c>
      <c r="B156" s="113" t="s">
        <v>82</v>
      </c>
      <c r="C156" s="41">
        <v>2217410.9</v>
      </c>
      <c r="D156" s="97">
        <v>0</v>
      </c>
      <c r="E156" s="215">
        <v>0</v>
      </c>
      <c r="F156" s="97">
        <v>0</v>
      </c>
      <c r="G156" s="97">
        <v>792.3</v>
      </c>
      <c r="H156" s="42">
        <v>2217410.9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</row>
    <row r="157" spans="1:15" ht="12.75">
      <c r="A157" s="95">
        <v>136</v>
      </c>
      <c r="B157" s="113" t="s">
        <v>83</v>
      </c>
      <c r="C157" s="41">
        <v>4046458.62</v>
      </c>
      <c r="D157" s="97">
        <v>0</v>
      </c>
      <c r="E157" s="215">
        <v>0</v>
      </c>
      <c r="F157" s="97">
        <v>0</v>
      </c>
      <c r="G157" s="97">
        <v>1165.6</v>
      </c>
      <c r="H157" s="42">
        <v>4046458.62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</row>
    <row r="158" spans="1:15" ht="12.75">
      <c r="A158" s="95">
        <v>137</v>
      </c>
      <c r="B158" s="113" t="s">
        <v>84</v>
      </c>
      <c r="C158" s="41">
        <v>4046458.62</v>
      </c>
      <c r="D158" s="97">
        <v>0</v>
      </c>
      <c r="E158" s="215">
        <v>0</v>
      </c>
      <c r="F158" s="97">
        <v>0</v>
      </c>
      <c r="G158" s="97">
        <v>1309.22</v>
      </c>
      <c r="H158" s="42">
        <v>4046458.62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</row>
    <row r="159" spans="1:15" ht="12.75">
      <c r="A159" s="95">
        <v>138</v>
      </c>
      <c r="B159" s="113" t="s">
        <v>85</v>
      </c>
      <c r="C159" s="41">
        <v>1629880</v>
      </c>
      <c r="D159" s="97">
        <v>0</v>
      </c>
      <c r="E159" s="215">
        <v>0</v>
      </c>
      <c r="F159" s="97">
        <v>0</v>
      </c>
      <c r="G159" s="97">
        <v>696.03</v>
      </c>
      <c r="H159" s="41">
        <v>1629880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</row>
    <row r="160" spans="1:15" ht="12.75">
      <c r="A160" s="95">
        <v>139</v>
      </c>
      <c r="B160" s="113" t="s">
        <v>86</v>
      </c>
      <c r="C160" s="41">
        <v>2736540</v>
      </c>
      <c r="D160" s="97">
        <v>0</v>
      </c>
      <c r="E160" s="215">
        <v>0</v>
      </c>
      <c r="F160" s="97"/>
      <c r="G160" s="97">
        <v>849.09</v>
      </c>
      <c r="H160" s="41">
        <v>2736540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</row>
    <row r="161" spans="1:15" ht="12.75">
      <c r="A161" s="95">
        <v>140</v>
      </c>
      <c r="B161" s="113" t="s">
        <v>87</v>
      </c>
      <c r="C161" s="41">
        <v>1715060</v>
      </c>
      <c r="D161" s="97">
        <v>0</v>
      </c>
      <c r="E161" s="215">
        <v>0</v>
      </c>
      <c r="F161" s="97">
        <v>0</v>
      </c>
      <c r="G161" s="97">
        <v>608.4</v>
      </c>
      <c r="H161" s="41">
        <v>1715060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</row>
    <row r="162" spans="1:15" ht="12.75">
      <c r="A162" s="95">
        <v>141</v>
      </c>
      <c r="B162" s="113" t="s">
        <v>88</v>
      </c>
      <c r="C162" s="41">
        <v>1281880</v>
      </c>
      <c r="D162" s="97">
        <v>0</v>
      </c>
      <c r="E162" s="215">
        <v>0</v>
      </c>
      <c r="F162" s="97">
        <v>0</v>
      </c>
      <c r="G162" s="97">
        <v>343.73</v>
      </c>
      <c r="H162" s="41">
        <v>1281880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</row>
    <row r="163" spans="1:15" ht="12.75">
      <c r="A163" s="95">
        <v>142</v>
      </c>
      <c r="B163" s="113" t="s">
        <v>89</v>
      </c>
      <c r="C163" s="41">
        <v>249610</v>
      </c>
      <c r="D163" s="97">
        <v>0</v>
      </c>
      <c r="E163" s="215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49.29</v>
      </c>
      <c r="N163" s="41">
        <v>249610</v>
      </c>
      <c r="O163" s="97">
        <v>0</v>
      </c>
    </row>
    <row r="164" spans="1:15" ht="12.75">
      <c r="A164" s="95">
        <v>143</v>
      </c>
      <c r="B164" s="113" t="s">
        <v>90</v>
      </c>
      <c r="C164" s="41">
        <v>572200</v>
      </c>
      <c r="D164" s="97">
        <v>0</v>
      </c>
      <c r="E164" s="215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41.54</v>
      </c>
      <c r="N164" s="41">
        <v>572200</v>
      </c>
      <c r="O164" s="97">
        <v>0</v>
      </c>
    </row>
    <row r="165" spans="1:15" ht="12.75">
      <c r="A165" s="95">
        <v>144</v>
      </c>
      <c r="B165" s="113" t="s">
        <v>91</v>
      </c>
      <c r="C165" s="41">
        <v>1875399.67</v>
      </c>
      <c r="D165" s="97">
        <v>0</v>
      </c>
      <c r="E165" s="215">
        <v>0</v>
      </c>
      <c r="F165" s="97">
        <v>0</v>
      </c>
      <c r="G165" s="97">
        <v>576.58</v>
      </c>
      <c r="H165" s="42">
        <v>1875399.67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</row>
    <row r="166" spans="1:15" ht="12.75">
      <c r="A166" s="95">
        <v>145</v>
      </c>
      <c r="B166" s="46" t="s">
        <v>114</v>
      </c>
      <c r="C166" s="41">
        <v>1850360</v>
      </c>
      <c r="D166" s="42">
        <v>0</v>
      </c>
      <c r="E166" s="219">
        <v>0</v>
      </c>
      <c r="F166" s="42">
        <v>0</v>
      </c>
      <c r="G166" s="42">
        <v>674.56</v>
      </c>
      <c r="H166" s="41">
        <v>1850360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ht="12.75">
      <c r="A167" s="95">
        <v>146</v>
      </c>
      <c r="B167" s="77" t="s">
        <v>144</v>
      </c>
      <c r="C167" s="43">
        <v>1794030</v>
      </c>
      <c r="D167" s="2">
        <v>0</v>
      </c>
      <c r="E167" s="212">
        <v>0</v>
      </c>
      <c r="F167" s="9">
        <v>0</v>
      </c>
      <c r="G167" s="2">
        <v>0</v>
      </c>
      <c r="H167" s="2">
        <v>0</v>
      </c>
      <c r="I167" s="2">
        <v>0</v>
      </c>
      <c r="J167" s="2">
        <v>0</v>
      </c>
      <c r="K167" s="2">
        <v>999.56</v>
      </c>
      <c r="L167" s="43">
        <v>1794030</v>
      </c>
      <c r="M167" s="2">
        <v>0</v>
      </c>
      <c r="N167" s="30">
        <v>0</v>
      </c>
      <c r="O167" s="9">
        <v>0</v>
      </c>
    </row>
    <row r="168" spans="1:15" ht="12.75">
      <c r="A168" s="95">
        <v>147</v>
      </c>
      <c r="B168" s="77" t="s">
        <v>145</v>
      </c>
      <c r="C168" s="43">
        <v>1138620.79</v>
      </c>
      <c r="D168" s="43">
        <v>1138620.79</v>
      </c>
      <c r="E168" s="212">
        <v>0</v>
      </c>
      <c r="F168" s="9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30">
        <v>0</v>
      </c>
      <c r="O168" s="9">
        <v>0</v>
      </c>
    </row>
    <row r="169" spans="1:15" ht="12.75">
      <c r="A169" s="95">
        <v>148</v>
      </c>
      <c r="B169" s="77" t="s">
        <v>146</v>
      </c>
      <c r="C169" s="43">
        <v>11762370</v>
      </c>
      <c r="D169" s="44">
        <v>11762370</v>
      </c>
      <c r="E169" s="212">
        <v>0</v>
      </c>
      <c r="F169" s="9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30">
        <v>0</v>
      </c>
      <c r="O169" s="9">
        <v>0</v>
      </c>
    </row>
    <row r="170" spans="1:15" ht="12.75">
      <c r="A170" s="95">
        <v>149</v>
      </c>
      <c r="B170" s="77" t="s">
        <v>143</v>
      </c>
      <c r="C170" s="43">
        <v>3003423</v>
      </c>
      <c r="D170" s="44">
        <v>3003423</v>
      </c>
      <c r="E170" s="212">
        <v>0</v>
      </c>
      <c r="F170" s="9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30">
        <v>0</v>
      </c>
      <c r="O170" s="9"/>
    </row>
    <row r="171" spans="1:15" s="151" customFormat="1" ht="12.75">
      <c r="A171" s="260" t="s">
        <v>92</v>
      </c>
      <c r="B171" s="262"/>
      <c r="C171" s="41">
        <f aca="true" t="shared" si="17" ref="C171:N171">SUM(C172:C179)</f>
        <v>10462932.17</v>
      </c>
      <c r="D171" s="41">
        <f t="shared" si="17"/>
        <v>571324</v>
      </c>
      <c r="E171" s="219">
        <f t="shared" si="17"/>
        <v>0</v>
      </c>
      <c r="F171" s="41">
        <f t="shared" si="17"/>
        <v>0</v>
      </c>
      <c r="G171" s="41">
        <f t="shared" si="17"/>
        <v>2663.94</v>
      </c>
      <c r="H171" s="41">
        <f t="shared" si="17"/>
        <v>8182258.17</v>
      </c>
      <c r="I171" s="41">
        <f t="shared" si="17"/>
        <v>0</v>
      </c>
      <c r="J171" s="41">
        <f t="shared" si="17"/>
        <v>0</v>
      </c>
      <c r="K171" s="41">
        <f t="shared" si="17"/>
        <v>823</v>
      </c>
      <c r="L171" s="41">
        <f t="shared" si="17"/>
        <v>1709350</v>
      </c>
      <c r="M171" s="41">
        <f t="shared" si="17"/>
        <v>0</v>
      </c>
      <c r="N171" s="41">
        <f t="shared" si="17"/>
        <v>0</v>
      </c>
      <c r="O171" s="42">
        <f>SUM(O172:O178)</f>
        <v>0</v>
      </c>
    </row>
    <row r="172" spans="1:15" ht="12.75">
      <c r="A172" s="114">
        <v>150</v>
      </c>
      <c r="B172" s="115" t="s">
        <v>36</v>
      </c>
      <c r="C172" s="43">
        <v>663582.17</v>
      </c>
      <c r="D172" s="2">
        <v>0</v>
      </c>
      <c r="E172" s="212">
        <v>0</v>
      </c>
      <c r="F172" s="9">
        <v>0</v>
      </c>
      <c r="G172" s="2">
        <v>170.4</v>
      </c>
      <c r="H172" s="43">
        <v>663582.17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30">
        <v>0</v>
      </c>
      <c r="O172" s="9">
        <v>0</v>
      </c>
    </row>
    <row r="173" spans="1:15" ht="12.75">
      <c r="A173" s="114">
        <v>151</v>
      </c>
      <c r="B173" s="115" t="s">
        <v>37</v>
      </c>
      <c r="C173" s="43">
        <v>1154040</v>
      </c>
      <c r="D173" s="44">
        <v>0</v>
      </c>
      <c r="E173" s="212">
        <v>0</v>
      </c>
      <c r="F173" s="9">
        <v>0</v>
      </c>
      <c r="G173" s="2">
        <v>464.14</v>
      </c>
      <c r="H173" s="43">
        <v>1154040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30">
        <v>0</v>
      </c>
      <c r="O173" s="9">
        <v>0</v>
      </c>
    </row>
    <row r="174" spans="1:15" ht="12.75">
      <c r="A174" s="114">
        <v>152</v>
      </c>
      <c r="B174" s="115" t="s">
        <v>93</v>
      </c>
      <c r="C174" s="116">
        <v>1061840</v>
      </c>
      <c r="D174" s="112">
        <v>0</v>
      </c>
      <c r="E174" s="225">
        <v>0</v>
      </c>
      <c r="F174" s="112">
        <v>0</v>
      </c>
      <c r="G174" s="112">
        <v>315.4</v>
      </c>
      <c r="H174" s="116">
        <v>1061840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</row>
    <row r="175" spans="1:15" ht="12.75">
      <c r="A175" s="114">
        <v>153</v>
      </c>
      <c r="B175" s="115" t="s">
        <v>94</v>
      </c>
      <c r="C175" s="116">
        <v>643920</v>
      </c>
      <c r="D175" s="112">
        <v>0</v>
      </c>
      <c r="E175" s="225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387</v>
      </c>
      <c r="L175" s="116">
        <v>643920</v>
      </c>
      <c r="M175" s="112">
        <v>0</v>
      </c>
      <c r="N175" s="112">
        <v>0</v>
      </c>
      <c r="O175" s="112">
        <v>0</v>
      </c>
    </row>
    <row r="176" spans="1:15" ht="12.75">
      <c r="A176" s="114">
        <v>154</v>
      </c>
      <c r="B176" s="115" t="s">
        <v>95</v>
      </c>
      <c r="C176" s="116">
        <v>2378635</v>
      </c>
      <c r="D176" s="112">
        <v>0</v>
      </c>
      <c r="E176" s="225">
        <v>0</v>
      </c>
      <c r="F176" s="112">
        <v>0</v>
      </c>
      <c r="G176" s="112">
        <v>768</v>
      </c>
      <c r="H176" s="112">
        <v>2378635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</row>
    <row r="177" spans="1:15" ht="12.75">
      <c r="A177" s="114">
        <v>155</v>
      </c>
      <c r="B177" s="115" t="s">
        <v>96</v>
      </c>
      <c r="C177" s="116">
        <v>571324</v>
      </c>
      <c r="D177" s="116">
        <v>571324</v>
      </c>
      <c r="E177" s="225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</row>
    <row r="178" spans="1:15" ht="12.75">
      <c r="A178" s="114">
        <v>156</v>
      </c>
      <c r="B178" s="115" t="s">
        <v>97</v>
      </c>
      <c r="C178" s="116">
        <v>2924161</v>
      </c>
      <c r="D178" s="112">
        <v>0</v>
      </c>
      <c r="E178" s="225">
        <v>0</v>
      </c>
      <c r="F178" s="112">
        <v>0</v>
      </c>
      <c r="G178" s="112">
        <v>946</v>
      </c>
      <c r="H178" s="112">
        <v>2924161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</row>
    <row r="179" spans="1:15" ht="12.75">
      <c r="A179" s="114">
        <v>157</v>
      </c>
      <c r="B179" s="165" t="s">
        <v>65</v>
      </c>
      <c r="C179" s="43">
        <v>1065430</v>
      </c>
      <c r="D179" s="44">
        <v>0</v>
      </c>
      <c r="E179" s="212">
        <v>0</v>
      </c>
      <c r="F179" s="9">
        <v>0</v>
      </c>
      <c r="G179" s="44">
        <v>0</v>
      </c>
      <c r="H179" s="44">
        <v>0</v>
      </c>
      <c r="I179" s="2">
        <v>0</v>
      </c>
      <c r="J179" s="2">
        <v>0</v>
      </c>
      <c r="K179" s="2">
        <v>436</v>
      </c>
      <c r="L179" s="44">
        <v>1065430</v>
      </c>
      <c r="M179" s="2">
        <v>0</v>
      </c>
      <c r="N179" s="30">
        <v>0</v>
      </c>
      <c r="O179" s="9">
        <v>0</v>
      </c>
    </row>
    <row r="180" spans="1:15" s="151" customFormat="1" ht="12.75">
      <c r="A180" s="260" t="s">
        <v>22</v>
      </c>
      <c r="B180" s="261"/>
      <c r="C180" s="41">
        <f>SUM(C181:C183)</f>
        <v>3925670</v>
      </c>
      <c r="D180" s="41">
        <f aca="true" t="shared" si="18" ref="D180:N180">SUM(D181:D183)</f>
        <v>0</v>
      </c>
      <c r="E180" s="219">
        <f t="shared" si="18"/>
        <v>0</v>
      </c>
      <c r="F180" s="41">
        <f t="shared" si="18"/>
        <v>0</v>
      </c>
      <c r="G180" s="41">
        <f t="shared" si="18"/>
        <v>839.4300000000001</v>
      </c>
      <c r="H180" s="41">
        <f t="shared" si="18"/>
        <v>2434950</v>
      </c>
      <c r="I180" s="41">
        <f t="shared" si="18"/>
        <v>0</v>
      </c>
      <c r="J180" s="41">
        <f t="shared" si="18"/>
        <v>0</v>
      </c>
      <c r="K180" s="41">
        <f t="shared" si="18"/>
        <v>328.84</v>
      </c>
      <c r="L180" s="41">
        <f t="shared" si="18"/>
        <v>1490720</v>
      </c>
      <c r="M180" s="41">
        <f t="shared" si="18"/>
        <v>0</v>
      </c>
      <c r="N180" s="41">
        <f t="shared" si="18"/>
        <v>0</v>
      </c>
      <c r="O180" s="41">
        <f>SUM(O181:O182)</f>
        <v>0</v>
      </c>
    </row>
    <row r="181" spans="1:15" ht="14.25" customHeight="1">
      <c r="A181" s="101">
        <v>158</v>
      </c>
      <c r="B181" s="77" t="s">
        <v>98</v>
      </c>
      <c r="C181" s="102">
        <v>1435680</v>
      </c>
      <c r="D181" s="103">
        <v>0</v>
      </c>
      <c r="E181" s="218">
        <v>0</v>
      </c>
      <c r="F181" s="103">
        <v>0</v>
      </c>
      <c r="G181" s="103">
        <v>482.94</v>
      </c>
      <c r="H181" s="102">
        <v>1435680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ht="13.5" customHeight="1">
      <c r="A182" s="193">
        <v>159</v>
      </c>
      <c r="B182" s="78" t="s">
        <v>61</v>
      </c>
      <c r="C182" s="17">
        <v>999270</v>
      </c>
      <c r="D182" s="2">
        <v>0</v>
      </c>
      <c r="E182" s="212">
        <v>0</v>
      </c>
      <c r="F182" s="9">
        <v>0</v>
      </c>
      <c r="G182" s="2">
        <v>356.49</v>
      </c>
      <c r="H182" s="17">
        <v>999270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30">
        <v>0</v>
      </c>
      <c r="O182" s="9">
        <v>0</v>
      </c>
    </row>
    <row r="183" spans="1:15" ht="13.5" customHeight="1">
      <c r="A183" s="193">
        <v>160</v>
      </c>
      <c r="B183" s="59" t="s">
        <v>224</v>
      </c>
      <c r="C183" s="17">
        <v>1490720</v>
      </c>
      <c r="D183" s="2">
        <v>0</v>
      </c>
      <c r="E183" s="212">
        <v>0</v>
      </c>
      <c r="F183" s="9">
        <v>0</v>
      </c>
      <c r="G183" s="2">
        <v>0</v>
      </c>
      <c r="H183" s="2">
        <v>0</v>
      </c>
      <c r="I183" s="2">
        <v>0</v>
      </c>
      <c r="J183" s="2">
        <v>0</v>
      </c>
      <c r="K183" s="2">
        <v>328.84</v>
      </c>
      <c r="L183" s="79">
        <v>1490720</v>
      </c>
      <c r="M183" s="2">
        <v>0</v>
      </c>
      <c r="N183" s="30">
        <v>0</v>
      </c>
      <c r="O183" s="9">
        <v>0</v>
      </c>
    </row>
    <row r="184" spans="1:15" s="151" customFormat="1" ht="28.5" customHeight="1">
      <c r="A184" s="260" t="s">
        <v>99</v>
      </c>
      <c r="B184" s="261"/>
      <c r="C184" s="41">
        <f>SUM(C185:C208)</f>
        <v>33428494.93</v>
      </c>
      <c r="D184" s="41">
        <f aca="true" t="shared" si="19" ref="D184:N184">SUM(D185:D208)</f>
        <v>1433661.6099999999</v>
      </c>
      <c r="E184" s="219">
        <f t="shared" si="19"/>
        <v>0</v>
      </c>
      <c r="F184" s="41">
        <f t="shared" si="19"/>
        <v>0</v>
      </c>
      <c r="G184" s="41">
        <f t="shared" si="19"/>
        <v>9296.289999999999</v>
      </c>
      <c r="H184" s="41">
        <f t="shared" si="19"/>
        <v>29682913.32</v>
      </c>
      <c r="I184" s="41">
        <f t="shared" si="19"/>
        <v>0</v>
      </c>
      <c r="J184" s="41">
        <f t="shared" si="19"/>
        <v>0</v>
      </c>
      <c r="K184" s="41">
        <f t="shared" si="19"/>
        <v>1571.75</v>
      </c>
      <c r="L184" s="41">
        <f t="shared" si="19"/>
        <v>2311920</v>
      </c>
      <c r="M184" s="41">
        <f t="shared" si="19"/>
        <v>0</v>
      </c>
      <c r="N184" s="41">
        <f t="shared" si="19"/>
        <v>0</v>
      </c>
      <c r="O184" s="42">
        <f>SUM(O185:O194)</f>
        <v>0</v>
      </c>
    </row>
    <row r="185" spans="1:15" ht="12.75">
      <c r="A185" s="94">
        <v>161</v>
      </c>
      <c r="B185" s="117" t="s">
        <v>123</v>
      </c>
      <c r="C185" s="118">
        <v>1880150</v>
      </c>
      <c r="D185" s="119">
        <v>0</v>
      </c>
      <c r="E185" s="226">
        <v>0</v>
      </c>
      <c r="F185" s="119">
        <v>0</v>
      </c>
      <c r="G185" s="119">
        <v>628.76</v>
      </c>
      <c r="H185" s="118">
        <v>1880150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19">
        <v>0</v>
      </c>
    </row>
    <row r="186" spans="1:15" ht="12.75">
      <c r="A186" s="94">
        <v>162</v>
      </c>
      <c r="B186" s="117" t="s">
        <v>124</v>
      </c>
      <c r="C186" s="118">
        <v>1873220</v>
      </c>
      <c r="D186" s="119">
        <v>0</v>
      </c>
      <c r="E186" s="226">
        <v>0</v>
      </c>
      <c r="F186" s="119">
        <v>0</v>
      </c>
      <c r="G186" s="119">
        <v>625.94</v>
      </c>
      <c r="H186" s="118">
        <v>1873220</v>
      </c>
      <c r="I186" s="119">
        <v>0</v>
      </c>
      <c r="J186" s="119">
        <v>0</v>
      </c>
      <c r="K186" s="119">
        <v>0</v>
      </c>
      <c r="L186" s="119">
        <v>0</v>
      </c>
      <c r="M186" s="119">
        <v>0</v>
      </c>
      <c r="N186" s="119">
        <v>0</v>
      </c>
      <c r="O186" s="119">
        <v>0</v>
      </c>
    </row>
    <row r="187" spans="1:15" ht="12.75">
      <c r="A187" s="94">
        <v>163</v>
      </c>
      <c r="B187" s="117" t="s">
        <v>125</v>
      </c>
      <c r="C187" s="118">
        <v>1902560</v>
      </c>
      <c r="D187" s="119">
        <v>0</v>
      </c>
      <c r="E187" s="226">
        <v>0</v>
      </c>
      <c r="F187" s="119">
        <v>0</v>
      </c>
      <c r="G187" s="119">
        <v>615.4</v>
      </c>
      <c r="H187" s="118">
        <v>1902560</v>
      </c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0</v>
      </c>
      <c r="O187" s="119">
        <v>0</v>
      </c>
    </row>
    <row r="188" spans="1:15" ht="12.75">
      <c r="A188" s="94">
        <v>164</v>
      </c>
      <c r="B188" s="117" t="s">
        <v>126</v>
      </c>
      <c r="C188" s="118">
        <v>655410</v>
      </c>
      <c r="D188" s="119">
        <v>0</v>
      </c>
      <c r="E188" s="226">
        <v>0</v>
      </c>
      <c r="F188" s="119">
        <v>0</v>
      </c>
      <c r="G188" s="119">
        <v>196.3</v>
      </c>
      <c r="H188" s="118">
        <v>655410</v>
      </c>
      <c r="I188" s="119">
        <v>0</v>
      </c>
      <c r="J188" s="119">
        <v>0</v>
      </c>
      <c r="K188" s="119">
        <v>0</v>
      </c>
      <c r="L188" s="119">
        <v>0</v>
      </c>
      <c r="M188" s="119">
        <v>0</v>
      </c>
      <c r="N188" s="119">
        <v>0</v>
      </c>
      <c r="O188" s="119">
        <v>0</v>
      </c>
    </row>
    <row r="189" spans="1:15" ht="12.75">
      <c r="A189" s="94">
        <v>165</v>
      </c>
      <c r="B189" s="117" t="s">
        <v>131</v>
      </c>
      <c r="C189" s="118">
        <v>1277440</v>
      </c>
      <c r="D189" s="119">
        <v>0</v>
      </c>
      <c r="E189" s="226">
        <v>0</v>
      </c>
      <c r="F189" s="119">
        <v>0</v>
      </c>
      <c r="G189" s="119">
        <v>511.59</v>
      </c>
      <c r="H189" s="118">
        <v>1277440</v>
      </c>
      <c r="I189" s="119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0</v>
      </c>
      <c r="O189" s="119">
        <v>0</v>
      </c>
    </row>
    <row r="190" spans="1:15" ht="12.75">
      <c r="A190" s="94">
        <v>166</v>
      </c>
      <c r="B190" s="117" t="s">
        <v>130</v>
      </c>
      <c r="C190" s="120">
        <v>1200540</v>
      </c>
      <c r="D190" s="121">
        <v>0</v>
      </c>
      <c r="E190" s="227">
        <v>0</v>
      </c>
      <c r="F190" s="122">
        <v>0</v>
      </c>
      <c r="G190" s="122">
        <v>501.33</v>
      </c>
      <c r="H190" s="120">
        <v>1200540</v>
      </c>
      <c r="I190" s="119">
        <v>0</v>
      </c>
      <c r="J190" s="119">
        <v>0</v>
      </c>
      <c r="K190" s="119">
        <v>0</v>
      </c>
      <c r="L190" s="119">
        <v>0</v>
      </c>
      <c r="M190" s="122">
        <v>0</v>
      </c>
      <c r="N190" s="122">
        <v>0</v>
      </c>
      <c r="O190" s="122">
        <v>0</v>
      </c>
    </row>
    <row r="191" spans="1:15" ht="12.75">
      <c r="A191" s="94">
        <v>167</v>
      </c>
      <c r="B191" s="123" t="s">
        <v>129</v>
      </c>
      <c r="C191" s="124">
        <v>1500800</v>
      </c>
      <c r="D191" s="125">
        <v>0</v>
      </c>
      <c r="E191" s="227">
        <v>0</v>
      </c>
      <c r="F191" s="122">
        <v>0</v>
      </c>
      <c r="G191" s="125">
        <v>533.86</v>
      </c>
      <c r="H191" s="124">
        <v>1500800</v>
      </c>
      <c r="I191" s="119">
        <v>0</v>
      </c>
      <c r="J191" s="119">
        <v>0</v>
      </c>
      <c r="K191" s="125">
        <v>0</v>
      </c>
      <c r="L191" s="126">
        <v>0</v>
      </c>
      <c r="M191" s="122">
        <v>0</v>
      </c>
      <c r="N191" s="122">
        <v>0</v>
      </c>
      <c r="O191" s="122">
        <v>0</v>
      </c>
    </row>
    <row r="192" spans="1:15" ht="12.75">
      <c r="A192" s="94">
        <v>168</v>
      </c>
      <c r="B192" s="117" t="s">
        <v>128</v>
      </c>
      <c r="C192" s="124">
        <v>834180</v>
      </c>
      <c r="D192" s="125">
        <v>0</v>
      </c>
      <c r="E192" s="227">
        <v>0</v>
      </c>
      <c r="F192" s="122">
        <v>0</v>
      </c>
      <c r="G192" s="125">
        <v>301.42</v>
      </c>
      <c r="H192" s="124">
        <v>834180</v>
      </c>
      <c r="I192" s="119">
        <v>0</v>
      </c>
      <c r="J192" s="119">
        <v>0</v>
      </c>
      <c r="K192" s="125">
        <v>0</v>
      </c>
      <c r="L192" s="126">
        <v>0</v>
      </c>
      <c r="M192" s="122">
        <v>0</v>
      </c>
      <c r="N192" s="122">
        <v>0</v>
      </c>
      <c r="O192" s="122">
        <v>0</v>
      </c>
    </row>
    <row r="193" spans="1:15" ht="12.75">
      <c r="A193" s="94">
        <v>169</v>
      </c>
      <c r="B193" s="123" t="s">
        <v>127</v>
      </c>
      <c r="C193" s="124">
        <v>1349380</v>
      </c>
      <c r="D193" s="125">
        <v>0</v>
      </c>
      <c r="E193" s="227">
        <v>0</v>
      </c>
      <c r="F193" s="122">
        <v>0</v>
      </c>
      <c r="G193" s="125">
        <v>558.67</v>
      </c>
      <c r="H193" s="124">
        <v>1349380</v>
      </c>
      <c r="I193" s="119">
        <v>0</v>
      </c>
      <c r="J193" s="119">
        <v>0</v>
      </c>
      <c r="K193" s="125">
        <v>0</v>
      </c>
      <c r="L193" s="126">
        <v>0</v>
      </c>
      <c r="M193" s="122">
        <v>0</v>
      </c>
      <c r="N193" s="122">
        <v>0</v>
      </c>
      <c r="O193" s="122">
        <v>0</v>
      </c>
    </row>
    <row r="194" spans="1:15" ht="12.75">
      <c r="A194" s="94">
        <v>170</v>
      </c>
      <c r="B194" s="123" t="s">
        <v>250</v>
      </c>
      <c r="C194" s="124">
        <v>567781.61</v>
      </c>
      <c r="D194" s="126">
        <v>567781.61</v>
      </c>
      <c r="E194" s="227">
        <v>0</v>
      </c>
      <c r="F194" s="122">
        <v>0</v>
      </c>
      <c r="G194" s="125">
        <v>0</v>
      </c>
      <c r="H194" s="126">
        <v>0</v>
      </c>
      <c r="I194" s="119">
        <v>0</v>
      </c>
      <c r="J194" s="119">
        <v>0</v>
      </c>
      <c r="K194" s="125">
        <v>0</v>
      </c>
      <c r="L194" s="126">
        <v>0</v>
      </c>
      <c r="M194" s="122">
        <v>0</v>
      </c>
      <c r="N194" s="122">
        <v>0</v>
      </c>
      <c r="O194" s="122">
        <v>0</v>
      </c>
    </row>
    <row r="195" spans="1:15" ht="12.75">
      <c r="A195" s="94">
        <v>171</v>
      </c>
      <c r="B195" s="86" t="s">
        <v>66</v>
      </c>
      <c r="C195" s="84">
        <v>953336</v>
      </c>
      <c r="D195" s="2">
        <v>0</v>
      </c>
      <c r="E195" s="212">
        <v>0</v>
      </c>
      <c r="F195" s="9">
        <v>0</v>
      </c>
      <c r="G195" s="2">
        <v>259.63</v>
      </c>
      <c r="H195" s="84">
        <v>953336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9">
        <v>0</v>
      </c>
    </row>
    <row r="196" spans="1:15" ht="12.75">
      <c r="A196" s="94">
        <v>172</v>
      </c>
      <c r="B196" s="83" t="s">
        <v>38</v>
      </c>
      <c r="C196" s="84">
        <v>2928860</v>
      </c>
      <c r="D196" s="2">
        <v>0</v>
      </c>
      <c r="E196" s="212">
        <v>0</v>
      </c>
      <c r="F196" s="9">
        <v>0</v>
      </c>
      <c r="G196" s="2">
        <v>870.77</v>
      </c>
      <c r="H196" s="84">
        <v>2928860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30">
        <v>0</v>
      </c>
      <c r="O196" s="9">
        <v>0</v>
      </c>
    </row>
    <row r="197" spans="1:15" ht="12.75">
      <c r="A197" s="94">
        <v>173</v>
      </c>
      <c r="B197" s="83" t="s">
        <v>46</v>
      </c>
      <c r="C197" s="84">
        <v>984580</v>
      </c>
      <c r="D197" s="2">
        <v>0</v>
      </c>
      <c r="E197" s="212">
        <v>0</v>
      </c>
      <c r="F197" s="9">
        <v>0</v>
      </c>
      <c r="G197" s="2">
        <v>252.96</v>
      </c>
      <c r="H197" s="84">
        <v>984580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30">
        <v>0</v>
      </c>
      <c r="O197" s="9">
        <v>0</v>
      </c>
    </row>
    <row r="198" spans="1:15" s="143" customFormat="1" ht="12.75">
      <c r="A198" s="94">
        <v>174</v>
      </c>
      <c r="B198" s="83" t="s">
        <v>40</v>
      </c>
      <c r="C198" s="84">
        <v>874910</v>
      </c>
      <c r="D198" s="2">
        <v>0</v>
      </c>
      <c r="E198" s="212">
        <v>0</v>
      </c>
      <c r="F198" s="9">
        <v>0</v>
      </c>
      <c r="G198" s="2">
        <v>0</v>
      </c>
      <c r="H198" s="2">
        <v>0</v>
      </c>
      <c r="I198" s="2">
        <v>0</v>
      </c>
      <c r="J198" s="2">
        <v>0</v>
      </c>
      <c r="K198" s="2">
        <v>621.15</v>
      </c>
      <c r="L198" s="84">
        <v>874910</v>
      </c>
      <c r="M198" s="2">
        <v>0</v>
      </c>
      <c r="N198" s="30">
        <v>0</v>
      </c>
      <c r="O198" s="9">
        <v>0</v>
      </c>
    </row>
    <row r="199" spans="1:15" s="143" customFormat="1" ht="12.75">
      <c r="A199" s="94">
        <v>175</v>
      </c>
      <c r="B199" s="83" t="s">
        <v>42</v>
      </c>
      <c r="C199" s="84">
        <v>1215667</v>
      </c>
      <c r="D199" s="2">
        <v>0</v>
      </c>
      <c r="E199" s="212">
        <v>0</v>
      </c>
      <c r="F199" s="9">
        <v>0</v>
      </c>
      <c r="G199" s="2">
        <v>365.3</v>
      </c>
      <c r="H199" s="84">
        <v>1215667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30">
        <v>0</v>
      </c>
      <c r="O199" s="9">
        <v>0</v>
      </c>
    </row>
    <row r="200" spans="1:15" s="143" customFormat="1" ht="12.75">
      <c r="A200" s="94">
        <v>176</v>
      </c>
      <c r="B200" s="83" t="s">
        <v>60</v>
      </c>
      <c r="C200" s="84">
        <v>865880</v>
      </c>
      <c r="D200" s="84">
        <v>865880</v>
      </c>
      <c r="E200" s="212">
        <v>0</v>
      </c>
      <c r="F200" s="9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30">
        <v>0</v>
      </c>
      <c r="O200" s="9">
        <v>0</v>
      </c>
    </row>
    <row r="201" spans="1:15" s="143" customFormat="1" ht="12.75">
      <c r="A201" s="94">
        <v>177</v>
      </c>
      <c r="B201" s="166" t="s">
        <v>45</v>
      </c>
      <c r="C201" s="84">
        <v>3001659.83</v>
      </c>
      <c r="D201" s="2">
        <v>0</v>
      </c>
      <c r="E201" s="212">
        <v>0</v>
      </c>
      <c r="F201" s="9">
        <v>0</v>
      </c>
      <c r="G201" s="2">
        <v>966.1</v>
      </c>
      <c r="H201" s="84">
        <v>3001659.83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30">
        <v>0</v>
      </c>
      <c r="O201" s="9">
        <v>0</v>
      </c>
    </row>
    <row r="202" spans="1:15" s="143" customFormat="1" ht="12.75">
      <c r="A202" s="94">
        <v>178</v>
      </c>
      <c r="B202" s="83" t="s">
        <v>44</v>
      </c>
      <c r="C202" s="85">
        <v>2205786</v>
      </c>
      <c r="D202" s="2">
        <v>0</v>
      </c>
      <c r="E202" s="212">
        <v>0</v>
      </c>
      <c r="F202" s="9">
        <v>0</v>
      </c>
      <c r="G202" s="2">
        <v>351.8</v>
      </c>
      <c r="H202" s="85">
        <v>2205786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30">
        <v>0</v>
      </c>
      <c r="O202" s="9">
        <v>0</v>
      </c>
    </row>
    <row r="203" spans="1:15" s="143" customFormat="1" ht="12.75">
      <c r="A203" s="94">
        <v>179</v>
      </c>
      <c r="B203" s="83" t="s">
        <v>43</v>
      </c>
      <c r="C203" s="84">
        <v>1437010</v>
      </c>
      <c r="D203" s="2">
        <v>0</v>
      </c>
      <c r="E203" s="212">
        <v>0</v>
      </c>
      <c r="F203" s="9">
        <v>0</v>
      </c>
      <c r="G203" s="2">
        <v>0</v>
      </c>
      <c r="H203" s="2">
        <v>0</v>
      </c>
      <c r="I203" s="2">
        <v>0</v>
      </c>
      <c r="J203" s="2">
        <v>0</v>
      </c>
      <c r="K203" s="2">
        <v>950.6</v>
      </c>
      <c r="L203" s="84">
        <v>1437010</v>
      </c>
      <c r="M203" s="2">
        <v>0</v>
      </c>
      <c r="N203" s="30">
        <v>0</v>
      </c>
      <c r="O203" s="9"/>
    </row>
    <row r="204" spans="1:15" s="143" customFormat="1" ht="12.75">
      <c r="A204" s="94">
        <v>180</v>
      </c>
      <c r="B204" s="83" t="s">
        <v>70</v>
      </c>
      <c r="C204" s="84">
        <v>942478</v>
      </c>
      <c r="D204" s="2">
        <v>0</v>
      </c>
      <c r="E204" s="212">
        <v>0</v>
      </c>
      <c r="F204" s="9">
        <v>0</v>
      </c>
      <c r="G204" s="2">
        <v>276.84</v>
      </c>
      <c r="H204" s="84">
        <v>942478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30">
        <v>0</v>
      </c>
      <c r="O204" s="9"/>
    </row>
    <row r="205" spans="1:15" s="143" customFormat="1" ht="12.75">
      <c r="A205" s="94">
        <v>181</v>
      </c>
      <c r="B205" s="83" t="s">
        <v>47</v>
      </c>
      <c r="C205" s="84">
        <v>970833.55</v>
      </c>
      <c r="D205" s="2">
        <v>0</v>
      </c>
      <c r="E205" s="212">
        <v>0</v>
      </c>
      <c r="F205" s="9">
        <v>0</v>
      </c>
      <c r="G205" s="2">
        <v>257.7</v>
      </c>
      <c r="H205" s="84">
        <v>970833.55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30">
        <v>0</v>
      </c>
      <c r="O205" s="9"/>
    </row>
    <row r="206" spans="1:15" s="143" customFormat="1" ht="12.75">
      <c r="A206" s="94">
        <v>182</v>
      </c>
      <c r="B206" s="83" t="s">
        <v>41</v>
      </c>
      <c r="C206" s="84">
        <v>1111545.94</v>
      </c>
      <c r="D206" s="2">
        <v>0</v>
      </c>
      <c r="E206" s="212">
        <v>0</v>
      </c>
      <c r="F206" s="9">
        <v>0</v>
      </c>
      <c r="G206" s="2">
        <v>339.64</v>
      </c>
      <c r="H206" s="84">
        <v>1111545.94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30">
        <v>0</v>
      </c>
      <c r="O206" s="9"/>
    </row>
    <row r="207" spans="1:15" s="143" customFormat="1" ht="12.75">
      <c r="A207" s="94">
        <v>183</v>
      </c>
      <c r="B207" s="83" t="s">
        <v>39</v>
      </c>
      <c r="C207" s="84">
        <v>1797160</v>
      </c>
      <c r="D207" s="2">
        <v>0</v>
      </c>
      <c r="E207" s="212">
        <v>0</v>
      </c>
      <c r="F207" s="9">
        <v>0</v>
      </c>
      <c r="G207" s="2">
        <v>508.4</v>
      </c>
      <c r="H207" s="84">
        <v>1797160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30">
        <v>0</v>
      </c>
      <c r="O207" s="9"/>
    </row>
    <row r="208" spans="1:15" s="143" customFormat="1" ht="12.75">
      <c r="A208" s="94">
        <v>184</v>
      </c>
      <c r="B208" s="83" t="s">
        <v>48</v>
      </c>
      <c r="C208" s="84">
        <v>1097327</v>
      </c>
      <c r="D208" s="2">
        <v>0</v>
      </c>
      <c r="E208" s="212">
        <v>0</v>
      </c>
      <c r="F208" s="9">
        <v>0</v>
      </c>
      <c r="G208" s="2">
        <v>373.88</v>
      </c>
      <c r="H208" s="84">
        <v>1097327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30">
        <v>0</v>
      </c>
      <c r="O208" s="9"/>
    </row>
    <row r="209" spans="1:15" s="151" customFormat="1" ht="28.5" customHeight="1">
      <c r="A209" s="263" t="s">
        <v>100</v>
      </c>
      <c r="B209" s="263"/>
      <c r="C209" s="124">
        <f>SUM(C210:C217)</f>
        <v>7004458.56</v>
      </c>
      <c r="D209" s="124">
        <f aca="true" t="shared" si="20" ref="D209:N209">SUM(D210:D217)</f>
        <v>1159230</v>
      </c>
      <c r="E209" s="228">
        <f t="shared" si="20"/>
        <v>0</v>
      </c>
      <c r="F209" s="124">
        <f t="shared" si="20"/>
        <v>0</v>
      </c>
      <c r="G209" s="124">
        <f t="shared" si="20"/>
        <v>1063.34</v>
      </c>
      <c r="H209" s="124">
        <f t="shared" si="20"/>
        <v>3293918.96</v>
      </c>
      <c r="I209" s="124">
        <f t="shared" si="20"/>
        <v>0</v>
      </c>
      <c r="J209" s="124">
        <f t="shared" si="20"/>
        <v>0</v>
      </c>
      <c r="K209" s="124">
        <f t="shared" si="20"/>
        <v>269.2</v>
      </c>
      <c r="L209" s="124">
        <f t="shared" si="20"/>
        <v>1110250</v>
      </c>
      <c r="M209" s="124">
        <f t="shared" si="20"/>
        <v>118.08</v>
      </c>
      <c r="N209" s="124">
        <f t="shared" si="20"/>
        <v>1441059.6</v>
      </c>
      <c r="O209" s="126">
        <f>SUM(O210:O217)</f>
        <v>0</v>
      </c>
    </row>
    <row r="210" spans="1:15" ht="12.75">
      <c r="A210" s="114">
        <v>185</v>
      </c>
      <c r="B210" s="24" t="s">
        <v>49</v>
      </c>
      <c r="C210" s="37">
        <v>1110250</v>
      </c>
      <c r="D210" s="2">
        <v>0</v>
      </c>
      <c r="E210" s="212">
        <v>0</v>
      </c>
      <c r="F210" s="9">
        <v>0</v>
      </c>
      <c r="G210" s="2">
        <v>0</v>
      </c>
      <c r="H210" s="2">
        <v>0</v>
      </c>
      <c r="I210" s="2">
        <v>0</v>
      </c>
      <c r="J210" s="2">
        <v>0</v>
      </c>
      <c r="K210" s="2">
        <v>269.2</v>
      </c>
      <c r="L210" s="37">
        <v>1110250</v>
      </c>
      <c r="M210" s="2">
        <v>0</v>
      </c>
      <c r="N210" s="30">
        <v>0</v>
      </c>
      <c r="O210" s="9">
        <v>0</v>
      </c>
    </row>
    <row r="211" spans="1:15" ht="12.75">
      <c r="A211" s="114">
        <v>186</v>
      </c>
      <c r="B211" s="24" t="s">
        <v>50</v>
      </c>
      <c r="C211" s="37">
        <v>332220</v>
      </c>
      <c r="D211" s="2">
        <v>0</v>
      </c>
      <c r="E211" s="212">
        <v>0</v>
      </c>
      <c r="F211" s="9">
        <v>0</v>
      </c>
      <c r="G211" s="2">
        <v>0</v>
      </c>
      <c r="H211" s="8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49.25</v>
      </c>
      <c r="N211" s="37">
        <v>332220</v>
      </c>
      <c r="O211" s="9">
        <v>0</v>
      </c>
    </row>
    <row r="212" spans="1:15" ht="12.75">
      <c r="A212" s="114">
        <v>187</v>
      </c>
      <c r="B212" s="24" t="s">
        <v>137</v>
      </c>
      <c r="C212" s="87">
        <v>1108839.6</v>
      </c>
      <c r="D212" s="127">
        <v>0</v>
      </c>
      <c r="E212" s="229">
        <v>0</v>
      </c>
      <c r="F212" s="128">
        <v>0</v>
      </c>
      <c r="G212" s="127">
        <v>0</v>
      </c>
      <c r="H212" s="127">
        <v>0</v>
      </c>
      <c r="I212" s="127">
        <v>0</v>
      </c>
      <c r="J212" s="127">
        <v>0</v>
      </c>
      <c r="K212" s="127">
        <v>0</v>
      </c>
      <c r="L212" s="88">
        <v>0</v>
      </c>
      <c r="M212" s="127">
        <v>68.83</v>
      </c>
      <c r="N212" s="88">
        <v>1108839.6</v>
      </c>
      <c r="O212" s="128">
        <v>0</v>
      </c>
    </row>
    <row r="213" spans="1:15" ht="12.75">
      <c r="A213" s="114">
        <v>188</v>
      </c>
      <c r="B213" s="24" t="s">
        <v>138</v>
      </c>
      <c r="C213" s="87">
        <v>800943.9</v>
      </c>
      <c r="D213" s="127">
        <v>0</v>
      </c>
      <c r="E213" s="229">
        <v>0</v>
      </c>
      <c r="F213" s="128">
        <v>0</v>
      </c>
      <c r="G213" s="127">
        <v>258.56</v>
      </c>
      <c r="H213" s="88">
        <v>800943.9</v>
      </c>
      <c r="I213" s="127">
        <v>0</v>
      </c>
      <c r="J213" s="127">
        <v>0</v>
      </c>
      <c r="K213" s="127">
        <v>0</v>
      </c>
      <c r="L213" s="127">
        <v>0</v>
      </c>
      <c r="M213" s="127">
        <v>0</v>
      </c>
      <c r="N213" s="129">
        <v>0</v>
      </c>
      <c r="O213" s="128">
        <v>0</v>
      </c>
    </row>
    <row r="214" spans="1:15" ht="12.75">
      <c r="A214" s="114">
        <v>189</v>
      </c>
      <c r="B214" s="24" t="s">
        <v>139</v>
      </c>
      <c r="C214" s="87">
        <v>703551.9</v>
      </c>
      <c r="D214" s="127">
        <v>0</v>
      </c>
      <c r="E214" s="229">
        <v>0</v>
      </c>
      <c r="F214" s="128">
        <v>0</v>
      </c>
      <c r="G214" s="127">
        <v>227.12</v>
      </c>
      <c r="H214" s="88">
        <v>703551.9</v>
      </c>
      <c r="I214" s="127">
        <v>0</v>
      </c>
      <c r="J214" s="127">
        <v>0</v>
      </c>
      <c r="K214" s="127">
        <v>0</v>
      </c>
      <c r="L214" s="127">
        <v>0</v>
      </c>
      <c r="M214" s="127">
        <v>0</v>
      </c>
      <c r="N214" s="129">
        <v>0</v>
      </c>
      <c r="O214" s="128">
        <v>0</v>
      </c>
    </row>
    <row r="215" spans="1:15" ht="12.75">
      <c r="A215" s="114">
        <v>190</v>
      </c>
      <c r="B215" s="24" t="s">
        <v>140</v>
      </c>
      <c r="C215" s="87">
        <v>898211.99</v>
      </c>
      <c r="D215" s="127">
        <v>0</v>
      </c>
      <c r="E215" s="229">
        <v>0</v>
      </c>
      <c r="F215" s="128">
        <v>0</v>
      </c>
      <c r="G215" s="128">
        <v>289.96</v>
      </c>
      <c r="H215" s="88">
        <v>898211.99</v>
      </c>
      <c r="I215" s="128">
        <v>0</v>
      </c>
      <c r="J215" s="128">
        <v>0</v>
      </c>
      <c r="K215" s="128">
        <v>0</v>
      </c>
      <c r="L215" s="128">
        <v>0</v>
      </c>
      <c r="M215" s="128">
        <v>0</v>
      </c>
      <c r="N215" s="128">
        <v>0</v>
      </c>
      <c r="O215" s="128">
        <v>0</v>
      </c>
    </row>
    <row r="216" spans="1:15" ht="12.75">
      <c r="A216" s="114">
        <v>191</v>
      </c>
      <c r="B216" s="24" t="s">
        <v>141</v>
      </c>
      <c r="C216" s="87">
        <v>891211.17</v>
      </c>
      <c r="D216" s="127">
        <v>0</v>
      </c>
      <c r="E216" s="229">
        <v>0</v>
      </c>
      <c r="F216" s="128">
        <v>0</v>
      </c>
      <c r="G216" s="128">
        <v>287.7</v>
      </c>
      <c r="H216" s="88">
        <v>891211.17</v>
      </c>
      <c r="I216" s="128">
        <v>0</v>
      </c>
      <c r="J216" s="128">
        <v>0</v>
      </c>
      <c r="K216" s="128">
        <v>0</v>
      </c>
      <c r="L216" s="128">
        <v>0</v>
      </c>
      <c r="M216" s="128">
        <v>0</v>
      </c>
      <c r="N216" s="128">
        <v>0</v>
      </c>
      <c r="O216" s="128">
        <v>0</v>
      </c>
    </row>
    <row r="217" spans="1:15" ht="12.75">
      <c r="A217" s="114">
        <v>192</v>
      </c>
      <c r="B217" s="24" t="s">
        <v>142</v>
      </c>
      <c r="C217" s="87">
        <v>1159230</v>
      </c>
      <c r="D217" s="127">
        <v>1159230</v>
      </c>
      <c r="E217" s="229">
        <v>0</v>
      </c>
      <c r="F217" s="128">
        <v>0</v>
      </c>
      <c r="G217" s="127">
        <v>0</v>
      </c>
      <c r="H217" s="88">
        <v>0</v>
      </c>
      <c r="I217" s="127">
        <v>0</v>
      </c>
      <c r="J217" s="127">
        <v>0</v>
      </c>
      <c r="K217" s="127">
        <v>0</v>
      </c>
      <c r="L217" s="127">
        <v>0</v>
      </c>
      <c r="M217" s="127">
        <v>0</v>
      </c>
      <c r="N217" s="130">
        <v>0</v>
      </c>
      <c r="O217" s="128">
        <v>0</v>
      </c>
    </row>
    <row r="218" spans="1:15" s="151" customFormat="1" ht="12.75">
      <c r="A218" s="254" t="s">
        <v>23</v>
      </c>
      <c r="B218" s="264"/>
      <c r="C218" s="41">
        <f>SUM(C219:C221)</f>
        <v>2338022</v>
      </c>
      <c r="D218" s="41">
        <f aca="true" t="shared" si="21" ref="D218:N218">SUM(D219:D221)</f>
        <v>233389</v>
      </c>
      <c r="E218" s="219">
        <f t="shared" si="21"/>
        <v>0</v>
      </c>
      <c r="F218" s="41">
        <f t="shared" si="21"/>
        <v>0</v>
      </c>
      <c r="G218" s="41">
        <f t="shared" si="21"/>
        <v>467.78</v>
      </c>
      <c r="H218" s="41">
        <f t="shared" si="21"/>
        <v>1117890</v>
      </c>
      <c r="I218" s="41">
        <f t="shared" si="21"/>
        <v>0</v>
      </c>
      <c r="J218" s="41">
        <f t="shared" si="21"/>
        <v>0</v>
      </c>
      <c r="K218" s="41">
        <f t="shared" si="21"/>
        <v>507.61</v>
      </c>
      <c r="L218" s="41">
        <f t="shared" si="21"/>
        <v>986743</v>
      </c>
      <c r="M218" s="41">
        <f t="shared" si="21"/>
        <v>0</v>
      </c>
      <c r="N218" s="41">
        <f t="shared" si="21"/>
        <v>0</v>
      </c>
      <c r="O218" s="42">
        <f>SUM(O219:O219)</f>
        <v>0</v>
      </c>
    </row>
    <row r="219" spans="1:15" ht="12.75">
      <c r="A219" s="95">
        <v>193</v>
      </c>
      <c r="B219" s="89" t="s">
        <v>101</v>
      </c>
      <c r="C219" s="181">
        <v>1117890</v>
      </c>
      <c r="D219" s="131">
        <v>0</v>
      </c>
      <c r="E219" s="230">
        <v>0</v>
      </c>
      <c r="F219" s="131">
        <v>0</v>
      </c>
      <c r="G219" s="131">
        <v>467.78</v>
      </c>
      <c r="H219" s="181">
        <v>1117890</v>
      </c>
      <c r="I219" s="131">
        <v>0</v>
      </c>
      <c r="J219" s="131">
        <v>0</v>
      </c>
      <c r="K219" s="131">
        <v>0</v>
      </c>
      <c r="L219" s="131">
        <v>0</v>
      </c>
      <c r="M219" s="131">
        <v>0</v>
      </c>
      <c r="N219" s="131">
        <v>0</v>
      </c>
      <c r="O219" s="131">
        <v>0</v>
      </c>
    </row>
    <row r="220" spans="1:15" ht="12.75">
      <c r="A220" s="176">
        <v>195</v>
      </c>
      <c r="B220" s="70" t="s">
        <v>248</v>
      </c>
      <c r="C220" s="205">
        <v>986743</v>
      </c>
      <c r="D220" s="131">
        <v>0</v>
      </c>
      <c r="E220" s="230">
        <v>0</v>
      </c>
      <c r="F220" s="131">
        <v>0</v>
      </c>
      <c r="G220" s="131">
        <v>0</v>
      </c>
      <c r="H220" s="131">
        <v>0</v>
      </c>
      <c r="I220" s="131">
        <v>0</v>
      </c>
      <c r="J220" s="131">
        <v>0</v>
      </c>
      <c r="K220" s="205">
        <v>507.61</v>
      </c>
      <c r="L220" s="205">
        <v>986743</v>
      </c>
      <c r="M220" s="131">
        <v>0</v>
      </c>
      <c r="N220" s="131">
        <v>0</v>
      </c>
      <c r="O220" s="205"/>
    </row>
    <row r="221" spans="1:15" ht="12.75">
      <c r="A221" s="95">
        <v>195</v>
      </c>
      <c r="B221" s="70" t="s">
        <v>249</v>
      </c>
      <c r="C221" s="205">
        <v>233389</v>
      </c>
      <c r="D221" s="205">
        <v>233389</v>
      </c>
      <c r="E221" s="230">
        <v>0</v>
      </c>
      <c r="F221" s="131">
        <v>0</v>
      </c>
      <c r="G221" s="131">
        <v>0</v>
      </c>
      <c r="H221" s="131">
        <v>0</v>
      </c>
      <c r="I221" s="131">
        <v>0</v>
      </c>
      <c r="J221" s="131">
        <v>0</v>
      </c>
      <c r="K221" s="131">
        <v>0</v>
      </c>
      <c r="L221" s="131">
        <v>0</v>
      </c>
      <c r="M221" s="131">
        <v>0</v>
      </c>
      <c r="N221" s="131">
        <v>0</v>
      </c>
      <c r="O221" s="205"/>
    </row>
    <row r="222" spans="1:15" s="151" customFormat="1" ht="12.75">
      <c r="A222" s="265" t="s">
        <v>24</v>
      </c>
      <c r="B222" s="266"/>
      <c r="C222" s="96">
        <f>SUM(C223:C225)</f>
        <v>2278296.12</v>
      </c>
      <c r="D222" s="96">
        <f aca="true" t="shared" si="22" ref="D222:N222">SUM(D223:D225)</f>
        <v>0</v>
      </c>
      <c r="E222" s="215">
        <f t="shared" si="22"/>
        <v>0</v>
      </c>
      <c r="F222" s="96">
        <f t="shared" si="22"/>
        <v>0</v>
      </c>
      <c r="G222" s="96">
        <f t="shared" si="22"/>
        <v>525.55</v>
      </c>
      <c r="H222" s="96">
        <f t="shared" si="22"/>
        <v>1680734.12</v>
      </c>
      <c r="I222" s="96">
        <f t="shared" si="22"/>
        <v>0</v>
      </c>
      <c r="J222" s="96">
        <f t="shared" si="22"/>
        <v>0</v>
      </c>
      <c r="K222" s="96">
        <f t="shared" si="22"/>
        <v>244</v>
      </c>
      <c r="L222" s="96">
        <f t="shared" si="22"/>
        <v>597562</v>
      </c>
      <c r="M222" s="96">
        <f t="shared" si="22"/>
        <v>0</v>
      </c>
      <c r="N222" s="96">
        <f t="shared" si="22"/>
        <v>0</v>
      </c>
      <c r="O222" s="97">
        <f>SUM(O223:O224)</f>
        <v>0</v>
      </c>
    </row>
    <row r="223" spans="1:15" ht="12.75">
      <c r="A223" s="132">
        <v>196</v>
      </c>
      <c r="B223" s="187" t="s">
        <v>51</v>
      </c>
      <c r="C223" s="17">
        <v>628194.12</v>
      </c>
      <c r="D223" s="9">
        <v>0</v>
      </c>
      <c r="E223" s="212">
        <v>0</v>
      </c>
      <c r="F223" s="9">
        <v>0</v>
      </c>
      <c r="G223" s="9">
        <v>205.3</v>
      </c>
      <c r="H223" s="17">
        <v>628194.12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80">
        <v>0</v>
      </c>
      <c r="O223" s="9">
        <v>0</v>
      </c>
    </row>
    <row r="224" spans="1:15" ht="12.75">
      <c r="A224" s="95">
        <v>197</v>
      </c>
      <c r="B224" s="115" t="s">
        <v>102</v>
      </c>
      <c r="C224" s="96">
        <v>597562</v>
      </c>
      <c r="D224" s="97">
        <v>0</v>
      </c>
      <c r="E224" s="215">
        <v>0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244</v>
      </c>
      <c r="L224" s="97">
        <v>597562</v>
      </c>
      <c r="M224" s="97">
        <v>0</v>
      </c>
      <c r="N224" s="97">
        <v>0</v>
      </c>
      <c r="O224" s="97">
        <v>0</v>
      </c>
    </row>
    <row r="225" spans="1:15" ht="12.75">
      <c r="A225" s="132">
        <v>198</v>
      </c>
      <c r="B225" s="187" t="s">
        <v>52</v>
      </c>
      <c r="C225" s="17">
        <v>1052540</v>
      </c>
      <c r="D225" s="2">
        <v>0</v>
      </c>
      <c r="E225" s="212">
        <v>0</v>
      </c>
      <c r="F225" s="9">
        <v>0</v>
      </c>
      <c r="G225" s="2">
        <v>320.25</v>
      </c>
      <c r="H225" s="17">
        <v>1052540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30">
        <v>0</v>
      </c>
      <c r="O225" s="9">
        <v>0</v>
      </c>
    </row>
    <row r="226" spans="1:15" s="151" customFormat="1" ht="12.75">
      <c r="A226" s="238" t="s">
        <v>59</v>
      </c>
      <c r="B226" s="239"/>
      <c r="C226" s="90">
        <f>SUM(C227)</f>
        <v>864121</v>
      </c>
      <c r="D226" s="91">
        <f aca="true" t="shared" si="23" ref="D226:N226">SUM(D227)</f>
        <v>0</v>
      </c>
      <c r="E226" s="212">
        <v>0</v>
      </c>
      <c r="F226" s="9">
        <v>0</v>
      </c>
      <c r="G226" s="91">
        <f t="shared" si="23"/>
        <v>369</v>
      </c>
      <c r="H226" s="91">
        <f t="shared" si="23"/>
        <v>864121</v>
      </c>
      <c r="I226" s="91">
        <f t="shared" si="23"/>
        <v>0</v>
      </c>
      <c r="J226" s="91">
        <f t="shared" si="23"/>
        <v>0</v>
      </c>
      <c r="K226" s="91">
        <f t="shared" si="23"/>
        <v>0</v>
      </c>
      <c r="L226" s="91">
        <f t="shared" si="23"/>
        <v>0</v>
      </c>
      <c r="M226" s="91">
        <f t="shared" si="23"/>
        <v>0</v>
      </c>
      <c r="N226" s="91">
        <f t="shared" si="23"/>
        <v>0</v>
      </c>
      <c r="O226" s="9">
        <v>0</v>
      </c>
    </row>
    <row r="227" spans="1:15" ht="12.75">
      <c r="A227" s="193">
        <v>199</v>
      </c>
      <c r="B227" s="167" t="s">
        <v>242</v>
      </c>
      <c r="C227" s="90">
        <v>864121</v>
      </c>
      <c r="D227" s="2">
        <v>0</v>
      </c>
      <c r="E227" s="212">
        <v>0</v>
      </c>
      <c r="F227" s="9">
        <v>0</v>
      </c>
      <c r="G227" s="2">
        <v>369</v>
      </c>
      <c r="H227" s="90">
        <v>864121</v>
      </c>
      <c r="I227" s="2">
        <v>0</v>
      </c>
      <c r="J227" s="2">
        <v>0</v>
      </c>
      <c r="K227" s="2">
        <v>0</v>
      </c>
      <c r="L227" s="91">
        <v>0</v>
      </c>
      <c r="M227" s="2">
        <v>0</v>
      </c>
      <c r="N227" s="30">
        <v>0</v>
      </c>
      <c r="O227" s="9">
        <v>0</v>
      </c>
    </row>
    <row r="228" spans="1:15" s="151" customFormat="1" ht="12.75">
      <c r="A228" s="260" t="s">
        <v>25</v>
      </c>
      <c r="B228" s="261"/>
      <c r="C228" s="41">
        <f>SUM(C229:C235)</f>
        <v>5094701.7</v>
      </c>
      <c r="D228" s="41">
        <f aca="true" t="shared" si="24" ref="D228:N228">SUM(D229:D235)</f>
        <v>0</v>
      </c>
      <c r="E228" s="219">
        <f t="shared" si="24"/>
        <v>0</v>
      </c>
      <c r="F228" s="41">
        <f t="shared" si="24"/>
        <v>0</v>
      </c>
      <c r="G228" s="41">
        <f t="shared" si="24"/>
        <v>591.59</v>
      </c>
      <c r="H228" s="41">
        <f t="shared" si="24"/>
        <v>2117161.7</v>
      </c>
      <c r="I228" s="41">
        <f t="shared" si="24"/>
        <v>0</v>
      </c>
      <c r="J228" s="41">
        <f t="shared" si="24"/>
        <v>0</v>
      </c>
      <c r="K228" s="41">
        <f t="shared" si="24"/>
        <v>268.8</v>
      </c>
      <c r="L228" s="41">
        <f t="shared" si="24"/>
        <v>1532160</v>
      </c>
      <c r="M228" s="41">
        <f t="shared" si="24"/>
        <v>92.86</v>
      </c>
      <c r="N228" s="41">
        <f t="shared" si="24"/>
        <v>1445380</v>
      </c>
      <c r="O228" s="42">
        <f>SUM(O229:O231)</f>
        <v>0</v>
      </c>
    </row>
    <row r="229" spans="1:15" ht="12.75">
      <c r="A229" s="101">
        <v>200</v>
      </c>
      <c r="B229" s="76" t="s">
        <v>103</v>
      </c>
      <c r="C229" s="116">
        <v>1532160</v>
      </c>
      <c r="D229" s="112">
        <v>0</v>
      </c>
      <c r="E229" s="225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268.8</v>
      </c>
      <c r="L229" s="112">
        <v>1532160</v>
      </c>
      <c r="M229" s="112">
        <v>0</v>
      </c>
      <c r="N229" s="112">
        <v>0</v>
      </c>
      <c r="O229" s="112">
        <v>0</v>
      </c>
    </row>
    <row r="230" spans="1:15" ht="12.75">
      <c r="A230" s="101">
        <v>201</v>
      </c>
      <c r="B230" s="76" t="s">
        <v>104</v>
      </c>
      <c r="C230" s="116">
        <v>902786.7</v>
      </c>
      <c r="D230" s="112">
        <v>0</v>
      </c>
      <c r="E230" s="225">
        <v>0</v>
      </c>
      <c r="F230" s="112">
        <v>0</v>
      </c>
      <c r="G230" s="112">
        <v>229</v>
      </c>
      <c r="H230" s="116">
        <v>902786.7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</row>
    <row r="231" spans="1:15" ht="25.5">
      <c r="A231" s="101">
        <v>202</v>
      </c>
      <c r="B231" s="76" t="s">
        <v>105</v>
      </c>
      <c r="C231" s="111">
        <v>518555</v>
      </c>
      <c r="D231" s="112">
        <v>0</v>
      </c>
      <c r="E231" s="225">
        <v>0</v>
      </c>
      <c r="F231" s="112">
        <v>0</v>
      </c>
      <c r="G231" s="112">
        <v>185.59</v>
      </c>
      <c r="H231" s="99">
        <v>518555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</row>
    <row r="232" spans="1:15" ht="12.75">
      <c r="A232" s="101">
        <v>203</v>
      </c>
      <c r="B232" s="76" t="s">
        <v>54</v>
      </c>
      <c r="C232" s="68">
        <v>695820</v>
      </c>
      <c r="D232" s="40">
        <v>0</v>
      </c>
      <c r="E232" s="212">
        <v>0</v>
      </c>
      <c r="F232" s="9">
        <v>0</v>
      </c>
      <c r="G232" s="40">
        <v>177</v>
      </c>
      <c r="H232" s="68">
        <v>695820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168">
        <v>0</v>
      </c>
      <c r="O232" s="9">
        <v>0</v>
      </c>
    </row>
    <row r="233" spans="1:15" ht="12.75">
      <c r="A233" s="101">
        <v>204</v>
      </c>
      <c r="B233" s="169" t="s">
        <v>53</v>
      </c>
      <c r="C233" s="68">
        <v>262260</v>
      </c>
      <c r="D233" s="40">
        <v>0</v>
      </c>
      <c r="E233" s="212">
        <v>0</v>
      </c>
      <c r="F233" s="9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36.65</v>
      </c>
      <c r="N233" s="68">
        <v>262260</v>
      </c>
      <c r="O233" s="9">
        <v>0</v>
      </c>
    </row>
    <row r="234" spans="1:15" ht="12.75">
      <c r="A234" s="101">
        <v>205</v>
      </c>
      <c r="B234" s="31" t="s">
        <v>67</v>
      </c>
      <c r="C234" s="68">
        <v>393100</v>
      </c>
      <c r="D234" s="2">
        <v>0</v>
      </c>
      <c r="E234" s="212">
        <v>0</v>
      </c>
      <c r="F234" s="9">
        <v>0</v>
      </c>
      <c r="G234" s="2">
        <v>0</v>
      </c>
      <c r="H234" s="69">
        <v>0</v>
      </c>
      <c r="I234" s="2">
        <v>0</v>
      </c>
      <c r="J234" s="2">
        <v>0</v>
      </c>
      <c r="K234" s="2">
        <v>0</v>
      </c>
      <c r="L234" s="2">
        <v>0</v>
      </c>
      <c r="M234" s="2">
        <v>23.21</v>
      </c>
      <c r="N234" s="69">
        <v>393100</v>
      </c>
      <c r="O234" s="9">
        <v>0</v>
      </c>
    </row>
    <row r="235" spans="1:15" ht="12.75">
      <c r="A235" s="101">
        <v>206</v>
      </c>
      <c r="B235" s="76" t="s">
        <v>55</v>
      </c>
      <c r="C235" s="68">
        <v>790020</v>
      </c>
      <c r="D235" s="2">
        <v>0</v>
      </c>
      <c r="E235" s="212">
        <v>0</v>
      </c>
      <c r="F235" s="9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33</v>
      </c>
      <c r="N235" s="69">
        <v>790020</v>
      </c>
      <c r="O235" s="9">
        <v>0</v>
      </c>
    </row>
    <row r="236" spans="1:15" s="151" customFormat="1" ht="12.75">
      <c r="A236" s="260" t="s">
        <v>26</v>
      </c>
      <c r="B236" s="261"/>
      <c r="C236" s="41">
        <f aca="true" t="shared" si="25" ref="C236:N236">SUM(C237:C239)</f>
        <v>4575116.95</v>
      </c>
      <c r="D236" s="41">
        <f t="shared" si="25"/>
        <v>0</v>
      </c>
      <c r="E236" s="219">
        <f t="shared" si="25"/>
        <v>0</v>
      </c>
      <c r="F236" s="41">
        <f t="shared" si="25"/>
        <v>0</v>
      </c>
      <c r="G236" s="41">
        <f t="shared" si="25"/>
        <v>1599.97</v>
      </c>
      <c r="H236" s="41">
        <f t="shared" si="25"/>
        <v>4575116.95</v>
      </c>
      <c r="I236" s="41">
        <f t="shared" si="25"/>
        <v>0</v>
      </c>
      <c r="J236" s="41">
        <f t="shared" si="25"/>
        <v>0</v>
      </c>
      <c r="K236" s="41">
        <f t="shared" si="25"/>
        <v>0</v>
      </c>
      <c r="L236" s="41">
        <f t="shared" si="25"/>
        <v>0</v>
      </c>
      <c r="M236" s="41">
        <f t="shared" si="25"/>
        <v>0</v>
      </c>
      <c r="N236" s="41">
        <f t="shared" si="25"/>
        <v>0</v>
      </c>
      <c r="O236" s="42">
        <f>SUM(O238:O239)</f>
        <v>0</v>
      </c>
    </row>
    <row r="237" spans="1:15" ht="12.75">
      <c r="A237" s="193">
        <v>207</v>
      </c>
      <c r="B237" s="31" t="s">
        <v>68</v>
      </c>
      <c r="C237" s="17">
        <v>564464</v>
      </c>
      <c r="D237" s="2">
        <v>0</v>
      </c>
      <c r="E237" s="212">
        <v>0</v>
      </c>
      <c r="F237" s="9">
        <v>0</v>
      </c>
      <c r="G237" s="8">
        <v>211</v>
      </c>
      <c r="H237" s="17">
        <v>564464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9">
        <v>0</v>
      </c>
    </row>
    <row r="238" spans="1:15" ht="12.75">
      <c r="A238" s="95">
        <v>208</v>
      </c>
      <c r="B238" s="206" t="s">
        <v>106</v>
      </c>
      <c r="C238" s="104">
        <v>1351796.95</v>
      </c>
      <c r="D238" s="56">
        <v>0</v>
      </c>
      <c r="E238" s="231">
        <v>0</v>
      </c>
      <c r="F238" s="56">
        <v>0</v>
      </c>
      <c r="G238" s="56">
        <v>437.37</v>
      </c>
      <c r="H238" s="56">
        <v>1351796.95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ht="12.75">
      <c r="A239" s="193">
        <v>209</v>
      </c>
      <c r="B239" s="207" t="s">
        <v>107</v>
      </c>
      <c r="C239" s="104">
        <v>2658856</v>
      </c>
      <c r="D239" s="56">
        <v>0</v>
      </c>
      <c r="E239" s="231">
        <v>0</v>
      </c>
      <c r="F239" s="56">
        <v>0</v>
      </c>
      <c r="G239" s="56">
        <v>951.6</v>
      </c>
      <c r="H239" s="56">
        <v>2658856</v>
      </c>
      <c r="I239" s="56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</row>
    <row r="240" spans="1:15" s="151" customFormat="1" ht="12.75">
      <c r="A240" s="260" t="s">
        <v>27</v>
      </c>
      <c r="B240" s="261"/>
      <c r="C240" s="163">
        <f>SUM(C241:C244)</f>
        <v>2038456</v>
      </c>
      <c r="D240" s="163">
        <f aca="true" t="shared" si="26" ref="D240:N240">SUM(D241:D244)</f>
        <v>0</v>
      </c>
      <c r="E240" s="222">
        <f t="shared" si="26"/>
        <v>0</v>
      </c>
      <c r="F240" s="163">
        <f t="shared" si="26"/>
        <v>0</v>
      </c>
      <c r="G240" s="163">
        <f t="shared" si="26"/>
        <v>563.1</v>
      </c>
      <c r="H240" s="163">
        <f t="shared" si="26"/>
        <v>1536236</v>
      </c>
      <c r="I240" s="163">
        <f t="shared" si="26"/>
        <v>0</v>
      </c>
      <c r="J240" s="163">
        <f t="shared" si="26"/>
        <v>0</v>
      </c>
      <c r="K240" s="163">
        <f t="shared" si="26"/>
        <v>325.89</v>
      </c>
      <c r="L240" s="163">
        <f t="shared" si="26"/>
        <v>502220</v>
      </c>
      <c r="M240" s="163">
        <f t="shared" si="26"/>
        <v>0</v>
      </c>
      <c r="N240" s="163">
        <f t="shared" si="26"/>
        <v>0</v>
      </c>
      <c r="O240" s="164">
        <f>SUM(O242:O244)</f>
        <v>0</v>
      </c>
    </row>
    <row r="241" spans="1:15" ht="12.75">
      <c r="A241" s="193">
        <v>210</v>
      </c>
      <c r="B241" s="170" t="s">
        <v>69</v>
      </c>
      <c r="C241" s="92">
        <v>502220</v>
      </c>
      <c r="D241" s="9">
        <v>0</v>
      </c>
      <c r="E241" s="212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325.89</v>
      </c>
      <c r="L241" s="93">
        <v>502220</v>
      </c>
      <c r="M241" s="9">
        <v>0</v>
      </c>
      <c r="N241" s="80">
        <v>0</v>
      </c>
      <c r="O241" s="9">
        <v>0</v>
      </c>
    </row>
    <row r="242" spans="1:15" ht="15">
      <c r="A242" s="95">
        <v>211</v>
      </c>
      <c r="B242" s="133" t="s">
        <v>108</v>
      </c>
      <c r="C242" s="134">
        <v>421580</v>
      </c>
      <c r="D242" s="135">
        <v>0</v>
      </c>
      <c r="E242" s="232">
        <v>0</v>
      </c>
      <c r="F242" s="135">
        <v>0</v>
      </c>
      <c r="G242" s="135">
        <v>120.4</v>
      </c>
      <c r="H242" s="136">
        <v>421580</v>
      </c>
      <c r="I242" s="135">
        <v>0</v>
      </c>
      <c r="J242" s="135">
        <v>0</v>
      </c>
      <c r="K242" s="135">
        <v>0</v>
      </c>
      <c r="L242" s="135">
        <v>0</v>
      </c>
      <c r="M242" s="135">
        <v>0</v>
      </c>
      <c r="N242" s="135">
        <v>0</v>
      </c>
      <c r="O242" s="135">
        <v>0</v>
      </c>
    </row>
    <row r="243" spans="1:15" ht="15">
      <c r="A243" s="193">
        <v>212</v>
      </c>
      <c r="B243" s="133" t="s">
        <v>109</v>
      </c>
      <c r="C243" s="134">
        <v>376748</v>
      </c>
      <c r="D243" s="135">
        <v>0</v>
      </c>
      <c r="E243" s="232">
        <v>0</v>
      </c>
      <c r="F243" s="135">
        <v>0</v>
      </c>
      <c r="G243" s="135">
        <v>149.2</v>
      </c>
      <c r="H243" s="136">
        <v>376748</v>
      </c>
      <c r="I243" s="135">
        <v>0</v>
      </c>
      <c r="J243" s="135">
        <v>0</v>
      </c>
      <c r="K243" s="135">
        <v>0</v>
      </c>
      <c r="L243" s="135">
        <v>0</v>
      </c>
      <c r="M243" s="135">
        <v>0</v>
      </c>
      <c r="N243" s="135">
        <v>0</v>
      </c>
      <c r="O243" s="135">
        <v>0</v>
      </c>
    </row>
    <row r="244" spans="1:15" ht="15">
      <c r="A244" s="95">
        <v>213</v>
      </c>
      <c r="B244" s="133" t="s">
        <v>110</v>
      </c>
      <c r="C244" s="134">
        <v>737908</v>
      </c>
      <c r="D244" s="135">
        <v>0</v>
      </c>
      <c r="E244" s="232">
        <v>0</v>
      </c>
      <c r="F244" s="135">
        <v>0</v>
      </c>
      <c r="G244" s="135">
        <v>293.5</v>
      </c>
      <c r="H244" s="136">
        <v>737908</v>
      </c>
      <c r="I244" s="135">
        <v>0</v>
      </c>
      <c r="J244" s="135">
        <v>0</v>
      </c>
      <c r="K244" s="135">
        <v>0</v>
      </c>
      <c r="L244" s="135">
        <v>0</v>
      </c>
      <c r="M244" s="135">
        <v>0</v>
      </c>
      <c r="N244" s="135">
        <v>0</v>
      </c>
      <c r="O244" s="135">
        <v>0</v>
      </c>
    </row>
    <row r="245" spans="1:15" s="151" customFormat="1" ht="12.75">
      <c r="A245" s="260" t="s">
        <v>56</v>
      </c>
      <c r="B245" s="261"/>
      <c r="C245" s="41">
        <f>SUM(C246:C248)</f>
        <v>1888422</v>
      </c>
      <c r="D245" s="41">
        <f aca="true" t="shared" si="27" ref="D245:N245">SUM(D246:D248)</f>
        <v>0</v>
      </c>
      <c r="E245" s="219">
        <f t="shared" si="27"/>
        <v>0</v>
      </c>
      <c r="F245" s="41">
        <f t="shared" si="27"/>
        <v>0</v>
      </c>
      <c r="G245" s="41">
        <f t="shared" si="27"/>
        <v>741.31</v>
      </c>
      <c r="H245" s="41">
        <f t="shared" si="27"/>
        <v>1888422</v>
      </c>
      <c r="I245" s="41">
        <f t="shared" si="27"/>
        <v>0</v>
      </c>
      <c r="J245" s="41">
        <f t="shared" si="27"/>
        <v>0</v>
      </c>
      <c r="K245" s="41">
        <f t="shared" si="27"/>
        <v>0</v>
      </c>
      <c r="L245" s="41">
        <f t="shared" si="27"/>
        <v>0</v>
      </c>
      <c r="M245" s="41">
        <f t="shared" si="27"/>
        <v>0</v>
      </c>
      <c r="N245" s="41">
        <f t="shared" si="27"/>
        <v>0</v>
      </c>
      <c r="O245" s="42">
        <f>SUM(O246)</f>
        <v>0</v>
      </c>
    </row>
    <row r="246" spans="1:15" ht="12.75">
      <c r="A246" s="95">
        <v>214</v>
      </c>
      <c r="B246" s="137" t="s">
        <v>111</v>
      </c>
      <c r="C246" s="41">
        <v>628427</v>
      </c>
      <c r="D246" s="42">
        <v>0</v>
      </c>
      <c r="E246" s="219">
        <v>0</v>
      </c>
      <c r="F246" s="42">
        <v>0</v>
      </c>
      <c r="G246" s="42">
        <v>263</v>
      </c>
      <c r="H246" s="42">
        <v>628427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ht="12.75">
      <c r="A247" s="95">
        <v>215</v>
      </c>
      <c r="B247" s="171" t="s">
        <v>58</v>
      </c>
      <c r="C247" s="38">
        <v>541135</v>
      </c>
      <c r="D247" s="75">
        <v>0</v>
      </c>
      <c r="E247" s="212">
        <v>0</v>
      </c>
      <c r="F247" s="9">
        <v>0</v>
      </c>
      <c r="G247" s="75">
        <v>267.65</v>
      </c>
      <c r="H247" s="38">
        <v>541135</v>
      </c>
      <c r="I247" s="75">
        <v>0</v>
      </c>
      <c r="J247" s="75">
        <v>0</v>
      </c>
      <c r="K247" s="75">
        <v>0</v>
      </c>
      <c r="L247" s="75">
        <v>0</v>
      </c>
      <c r="M247" s="75">
        <v>0</v>
      </c>
      <c r="N247" s="172">
        <v>0</v>
      </c>
      <c r="O247" s="9">
        <v>0</v>
      </c>
    </row>
    <row r="248" spans="1:15" ht="12.75">
      <c r="A248" s="95">
        <v>216</v>
      </c>
      <c r="B248" s="173" t="s">
        <v>57</v>
      </c>
      <c r="C248" s="38">
        <v>718860</v>
      </c>
      <c r="D248" s="75">
        <v>0</v>
      </c>
      <c r="E248" s="212">
        <v>0</v>
      </c>
      <c r="F248" s="9">
        <v>0</v>
      </c>
      <c r="G248" s="75">
        <v>210.66</v>
      </c>
      <c r="H248" s="38">
        <v>718860</v>
      </c>
      <c r="I248" s="75">
        <v>0</v>
      </c>
      <c r="J248" s="75">
        <v>0</v>
      </c>
      <c r="K248" s="75">
        <v>0</v>
      </c>
      <c r="L248" s="75">
        <v>0</v>
      </c>
      <c r="M248" s="75">
        <v>0</v>
      </c>
      <c r="N248" s="172">
        <v>0</v>
      </c>
      <c r="O248" s="9">
        <v>0</v>
      </c>
    </row>
    <row r="249" spans="1:15" s="151" customFormat="1" ht="12.75">
      <c r="A249" s="260" t="s">
        <v>112</v>
      </c>
      <c r="B249" s="261"/>
      <c r="C249" s="96">
        <f>SUM(C250)</f>
        <v>248220</v>
      </c>
      <c r="D249" s="97">
        <v>0</v>
      </c>
      <c r="E249" s="215">
        <f aca="true" t="shared" si="28" ref="E249:O249">SUM(E250)</f>
        <v>0</v>
      </c>
      <c r="F249" s="97">
        <f t="shared" si="28"/>
        <v>0</v>
      </c>
      <c r="G249" s="97">
        <f t="shared" si="28"/>
        <v>0</v>
      </c>
      <c r="H249" s="97">
        <f t="shared" si="28"/>
        <v>0</v>
      </c>
      <c r="I249" s="97">
        <f t="shared" si="28"/>
        <v>0</v>
      </c>
      <c r="J249" s="97">
        <f t="shared" si="28"/>
        <v>0</v>
      </c>
      <c r="K249" s="97">
        <f t="shared" si="28"/>
        <v>0</v>
      </c>
      <c r="L249" s="97">
        <f t="shared" si="28"/>
        <v>0</v>
      </c>
      <c r="M249" s="97">
        <f t="shared" si="28"/>
        <v>29</v>
      </c>
      <c r="N249" s="97">
        <f t="shared" si="28"/>
        <v>248220</v>
      </c>
      <c r="O249" s="97">
        <f t="shared" si="28"/>
        <v>0</v>
      </c>
    </row>
    <row r="250" spans="1:15" ht="12.75">
      <c r="A250" s="95">
        <v>217</v>
      </c>
      <c r="B250" s="188" t="s">
        <v>113</v>
      </c>
      <c r="C250" s="96">
        <v>248220</v>
      </c>
      <c r="D250" s="97">
        <v>0</v>
      </c>
      <c r="E250" s="215">
        <v>0</v>
      </c>
      <c r="F250" s="97">
        <v>0</v>
      </c>
      <c r="G250" s="97">
        <v>0</v>
      </c>
      <c r="H250" s="97">
        <v>0</v>
      </c>
      <c r="I250" s="97">
        <v>0</v>
      </c>
      <c r="J250" s="97">
        <v>0</v>
      </c>
      <c r="K250" s="97">
        <v>0</v>
      </c>
      <c r="L250" s="97">
        <v>0</v>
      </c>
      <c r="M250" s="97">
        <v>29</v>
      </c>
      <c r="N250" s="96">
        <v>248220</v>
      </c>
      <c r="O250" s="97">
        <v>0</v>
      </c>
    </row>
    <row r="251" spans="1:15" ht="12.75">
      <c r="A251" s="154"/>
      <c r="B251" s="1"/>
      <c r="C251" s="155"/>
      <c r="D251" s="1"/>
      <c r="E251" s="208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54"/>
      <c r="B252" s="1"/>
      <c r="C252" s="155"/>
      <c r="D252" s="1"/>
      <c r="E252" s="208"/>
      <c r="F252" s="1"/>
      <c r="G252" s="1"/>
      <c r="H252" s="1"/>
      <c r="I252" s="1"/>
      <c r="J252" s="1"/>
      <c r="K252" s="1"/>
      <c r="L252" s="1"/>
      <c r="M252" s="1"/>
      <c r="N252" s="1"/>
      <c r="O252" s="1"/>
    </row>
  </sheetData>
  <sheetProtection/>
  <mergeCells count="35">
    <mergeCell ref="A228:B228"/>
    <mergeCell ref="A236:B236"/>
    <mergeCell ref="A240:B240"/>
    <mergeCell ref="A245:B245"/>
    <mergeCell ref="A249:B249"/>
    <mergeCell ref="A180:B180"/>
    <mergeCell ref="A184:B184"/>
    <mergeCell ref="A226:B226"/>
    <mergeCell ref="A209:B209"/>
    <mergeCell ref="A218:B218"/>
    <mergeCell ref="A222:B222"/>
    <mergeCell ref="A29:B29"/>
    <mergeCell ref="A43:B43"/>
    <mergeCell ref="A11:B11"/>
    <mergeCell ref="A50:B50"/>
    <mergeCell ref="A135:B135"/>
    <mergeCell ref="A138:B138"/>
    <mergeCell ref="A150:B150"/>
    <mergeCell ref="A154:B154"/>
    <mergeCell ref="A171:B171"/>
    <mergeCell ref="A10:O10"/>
    <mergeCell ref="A12:B12"/>
    <mergeCell ref="A17:B17"/>
    <mergeCell ref="A20:B20"/>
    <mergeCell ref="E7:F7"/>
    <mergeCell ref="M2:O2"/>
    <mergeCell ref="A5:O5"/>
    <mergeCell ref="A6:A8"/>
    <mergeCell ref="C6:C7"/>
    <mergeCell ref="D6:N6"/>
    <mergeCell ref="B6:B8"/>
    <mergeCell ref="K7:L7"/>
    <mergeCell ref="M7:N7"/>
    <mergeCell ref="G7:H7"/>
    <mergeCell ref="I7:J7"/>
  </mergeCells>
  <conditionalFormatting sqref="B89">
    <cfRule type="duplicateValues" priority="721" dxfId="32" stopIfTrue="1">
      <formula>AND(COUNTIF($B$89:$B$89,B89)&gt;1,NOT(ISBLANK(B89)))</formula>
    </cfRule>
    <cfRule type="duplicateValues" priority="722" dxfId="33" stopIfTrue="1">
      <formula>AND(COUNTIF($B$89:$B$89,B89)&gt;1,NOT(ISBLANK(B89)))</formula>
    </cfRule>
  </conditionalFormatting>
  <conditionalFormatting sqref="B83">
    <cfRule type="duplicateValues" priority="723" dxfId="32" stopIfTrue="1">
      <formula>AND(COUNTIF($B$83:$B$83,B83)&gt;1,NOT(ISBLANK(B83)))</formula>
    </cfRule>
    <cfRule type="duplicateValues" priority="724" dxfId="33" stopIfTrue="1">
      <formula>AND(COUNTIF($B$83:$B$83,B83)&gt;1,NOT(ISBLANK(B83)))</formula>
    </cfRule>
  </conditionalFormatting>
  <conditionalFormatting sqref="B76 B56 B72 B86">
    <cfRule type="duplicateValues" priority="725" dxfId="32" stopIfTrue="1">
      <formula>AND(COUNTIF($B$76:$B$76,B56)+COUNTIF($B$56:$B$56,B56)+COUNTIF($B$72:$B$72,B56)+COUNTIF($B$86:$B$86,B56)&gt;1,NOT(ISBLANK(B56)))</formula>
    </cfRule>
    <cfRule type="duplicateValues" priority="726" dxfId="33" stopIfTrue="1">
      <formula>AND(COUNTIF($B$76:$B$76,B56)+COUNTIF($B$56:$B$56,B56)+COUNTIF($B$72:$B$72,B56)+COUNTIF($B$86:$B$86,B56)&gt;1,NOT(ISBLANK(B56)))</formula>
    </cfRule>
  </conditionalFormatting>
  <conditionalFormatting sqref="B62">
    <cfRule type="duplicateValues" priority="739" dxfId="32" stopIfTrue="1">
      <formula>AND(COUNTIF($B$62:$B$62,B62)&gt;1,NOT(ISBLANK(B62)))</formula>
    </cfRule>
    <cfRule type="duplicateValues" priority="740" dxfId="33" stopIfTrue="1">
      <formula>AND(COUNTIF($B$62:$B$62,B62)&gt;1,NOT(ISBLANK(B62)))</formula>
    </cfRule>
  </conditionalFormatting>
  <conditionalFormatting sqref="B59 B63:B64">
    <cfRule type="duplicateValues" priority="741" dxfId="32" stopIfTrue="1">
      <formula>AND(COUNTIF($B$59:$B$59,B59)+COUNTIF($B$63:$B$64,B59)&gt;1,NOT(ISBLANK(B59)))</formula>
    </cfRule>
    <cfRule type="duplicateValues" priority="742" dxfId="33" stopIfTrue="1">
      <formula>AND(COUNTIF($B$59:$B$59,B59)+COUNTIF($B$63:$B$64,B59)&gt;1,NOT(ISBLANK(B59)))</formula>
    </cfRule>
  </conditionalFormatting>
  <conditionalFormatting sqref="B153">
    <cfRule type="duplicateValues" priority="755" dxfId="32" stopIfTrue="1">
      <formula>AND(COUNTIF($B$153:$B$153,B153)&gt;1,NOT(ISBLANK(B153)))</formula>
    </cfRule>
    <cfRule type="duplicateValues" priority="756" dxfId="33" stopIfTrue="1">
      <formula>AND(COUNTIF($B$153:$B$153,B153)&gt;1,NOT(ISBLANK(B153)))</formula>
    </cfRule>
  </conditionalFormatting>
  <conditionalFormatting sqref="B179">
    <cfRule type="duplicateValues" priority="759" dxfId="32" stopIfTrue="1">
      <formula>AND(COUNTIF($B$179:$B$179,B179)&gt;1,NOT(ISBLANK(B179)))</formula>
    </cfRule>
    <cfRule type="duplicateValues" priority="760" dxfId="33" stopIfTrue="1">
      <formula>AND(COUNTIF($B$179:$B$179,B179)&gt;1,NOT(ISBLANK(B179)))</formula>
    </cfRule>
  </conditionalFormatting>
  <conditionalFormatting sqref="B183">
    <cfRule type="duplicateValues" priority="761" dxfId="32" stopIfTrue="1">
      <formula>AND(COUNTIF($B$183:$B$183,B183)&gt;1,NOT(ISBLANK(B183)))</formula>
    </cfRule>
    <cfRule type="duplicateValues" priority="762" dxfId="33" stopIfTrue="1">
      <formula>AND(COUNTIF($B$183:$B$183,B183)&gt;1,NOT(ISBLANK(B183)))</formula>
    </cfRule>
  </conditionalFormatting>
  <conditionalFormatting sqref="B241">
    <cfRule type="duplicateValues" priority="773" dxfId="32" stopIfTrue="1">
      <formula>AND(COUNTIF($B$241:$B$241,B241)&gt;1,NOT(ISBLANK(B241)))</formula>
    </cfRule>
    <cfRule type="duplicateValues" priority="774" dxfId="33" stopIfTrue="1">
      <formula>AND(COUNTIF($B$241:$B$241,B241)&gt;1,NOT(ISBLANK(B241)))</formula>
    </cfRule>
  </conditionalFormatting>
  <conditionalFormatting sqref="B13">
    <cfRule type="duplicateValues" priority="777" dxfId="32" stopIfTrue="1">
      <formula>AND(COUNTIF($B$13:$B$13,B13)&gt;1,NOT(ISBLANK(B13)))</formula>
    </cfRule>
    <cfRule type="duplicateValues" priority="778" dxfId="33" stopIfTrue="1">
      <formula>AND(COUNTIF($B$13:$B$13,B13)&gt;1,NOT(ISBLANK(B13)))</formula>
    </cfRule>
  </conditionalFormatting>
  <conditionalFormatting sqref="B237">
    <cfRule type="duplicateValues" priority="781" dxfId="32" stopIfTrue="1">
      <formula>AND(COUNTIF($B$237:$B$237,B237)&gt;1,NOT(ISBLANK(B237)))</formula>
    </cfRule>
    <cfRule type="duplicateValues" priority="782" dxfId="33" stopIfTrue="1">
      <formula>AND(COUNTIF($B$237:$B$237,B237)&gt;1,NOT(ISBLANK(B237)))</formula>
    </cfRule>
  </conditionalFormatting>
  <conditionalFormatting sqref="B68:B69">
    <cfRule type="duplicateValues" priority="785" dxfId="32" stopIfTrue="1">
      <formula>AND(COUNTIF($B$68:$B$69,B68)&gt;1,NOT(ISBLANK(B68)))</formula>
    </cfRule>
    <cfRule type="duplicateValues" priority="786" dxfId="33" stopIfTrue="1">
      <formula>AND(COUNTIF($B$68:$B$69,B68)&gt;1,NOT(ISBLANK(B68)))</formula>
    </cfRule>
  </conditionalFormatting>
  <conditionalFormatting sqref="B65:B71 B83:B84 B75 B89">
    <cfRule type="duplicateValues" priority="791" dxfId="32" stopIfTrue="1">
      <formula>AND(COUNTIF($B$65:$B$71,B65)+COUNTIF($B$83:$B$84,B65)+COUNTIF($B$75:$B$75,B65)+COUNTIF($B$89:$B$89,B65)&gt;1,NOT(ISBLANK(B65)))</formula>
    </cfRule>
    <cfRule type="duplicateValues" priority="792" dxfId="33" stopIfTrue="1">
      <formula>AND(COUNTIF($B$65:$B$71,B65)+COUNTIF($B$83:$B$84,B65)+COUNTIF($B$75:$B$75,B65)+COUNTIF($B$89:$B$89,B65)&gt;1,NOT(ISBLANK(B65)))</formula>
    </cfRule>
  </conditionalFormatting>
  <conditionalFormatting sqref="B83 B89">
    <cfRule type="duplicateValues" priority="811" dxfId="32" stopIfTrue="1">
      <formula>AND(COUNTIF($B$83:$B$83,B83)+COUNTIF($B$89:$B$89,B83)&gt;1,NOT(ISBLANK(B83)))</formula>
    </cfRule>
    <cfRule type="duplicateValues" priority="812" dxfId="33" stopIfTrue="1">
      <formula>AND(COUNTIF($B$83:$B$83,B83)+COUNTIF($B$89:$B$89,B83)&gt;1,NOT(ISBLANK(B83)))</formula>
    </cfRule>
  </conditionalFormatting>
  <conditionalFormatting sqref="B39 B37">
    <cfRule type="duplicateValues" priority="815" dxfId="32" stopIfTrue="1">
      <formula>AND(COUNTIF($B$39:$B$39,B37)+COUNTIF($B$37:$B$37,B37)&gt;1,NOT(ISBLANK(B37)))</formula>
    </cfRule>
    <cfRule type="duplicateValues" priority="816" dxfId="33" stopIfTrue="1">
      <formula>AND(COUNTIF($B$39:$B$39,B37)+COUNTIF($B$37:$B$37,B37)&gt;1,NOT(ISBLANK(B37)))</formula>
    </cfRule>
  </conditionalFormatting>
  <conditionalFormatting sqref="B21:B23">
    <cfRule type="duplicateValues" priority="817" dxfId="32" stopIfTrue="1">
      <formula>AND(COUNTIF($B$21:$B$23,B21)&gt;1,NOT(ISBLANK(B21)))</formula>
    </cfRule>
    <cfRule type="duplicateValues" priority="818" dxfId="33" stopIfTrue="1">
      <formula>AND(COUNTIF($B$21:$B$23,B21)&gt;1,NOT(ISBLANK(B21)))</formula>
    </cfRule>
  </conditionalFormatting>
  <printOptions horizontalCentered="1"/>
  <pageMargins left="0.4330708661417323" right="0.4330708661417323" top="0.7874015748031497" bottom="0.7874015748031497" header="0.5118110236220472" footer="0.5118110236220472"/>
  <pageSetup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Lena-312</dc:creator>
  <cp:keywords/>
  <dc:description/>
  <cp:lastModifiedBy>Smetchik</cp:lastModifiedBy>
  <cp:lastPrinted>2018-07-02T07:33:24Z</cp:lastPrinted>
  <dcterms:created xsi:type="dcterms:W3CDTF">2014-10-16T10:46:20Z</dcterms:created>
  <dcterms:modified xsi:type="dcterms:W3CDTF">2018-08-03T07:30:12Z</dcterms:modified>
  <cp:category/>
  <cp:version/>
  <cp:contentType/>
  <cp:contentStatus/>
</cp:coreProperties>
</file>