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25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  <definedName name="_xlnm.Print_Area" localSheetId="0">'Лист1'!$A$1:$AI$279</definedName>
  </definedNames>
  <calcPr fullCalcOnLoad="1"/>
</workbook>
</file>

<file path=xl/sharedStrings.xml><?xml version="1.0" encoding="utf-8"?>
<sst xmlns="http://schemas.openxmlformats.org/spreadsheetml/2006/main" count="300" uniqueCount="288">
  <si>
    <t>№ п/п</t>
  </si>
  <si>
    <t>Адрес МКД</t>
  </si>
  <si>
    <t>Стоимость капитального ремонта ВСЕГО</t>
  </si>
  <si>
    <t>руб.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</si>
  <si>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</si>
  <si>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</si>
  <si>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</si>
  <si>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ед.</t>
  </si>
  <si>
    <t>ремонт крыши</t>
  </si>
  <si>
    <t>кв.м.</t>
  </si>
  <si>
    <t>ремонт подвальных помещений</t>
  </si>
  <si>
    <t>ремонт фасада</t>
  </si>
  <si>
    <t>ремонт фундамента</t>
  </si>
  <si>
    <t>куб.м.</t>
  </si>
  <si>
    <t>виды, установленные нормативным правовым актом субъекта РФ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</si>
  <si>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</si>
  <si>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</si>
  <si>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</si>
  <si>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</si>
  <si>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Итого по город Волгореченск:</t>
  </si>
  <si>
    <t>Итого по город Галич:</t>
  </si>
  <si>
    <t>Итого по город Буй:</t>
  </si>
  <si>
    <t>Итого по Вохомский муниципальный район:</t>
  </si>
  <si>
    <t>Итого по город Кострома:</t>
  </si>
  <si>
    <t>Итого по Кологривский муниципальный район:</t>
  </si>
  <si>
    <t>Итого по Костромской муниципальный район:</t>
  </si>
  <si>
    <t>Итого по Макарьевский муниципальный район:</t>
  </si>
  <si>
    <t>Итого по Островский муниципальный район:</t>
  </si>
  <si>
    <t>Итого по Парфеньевский муниципальный район:</t>
  </si>
  <si>
    <t>Итого по Солигаличский муниципальный район:</t>
  </si>
  <si>
    <t>Итого по Судиславский муниципальный район:</t>
  </si>
  <si>
    <t>Итого по Сусанинский муниципальный район:</t>
  </si>
  <si>
    <t>Таблица № 3</t>
  </si>
  <si>
    <t>пос Вохма ул Нагорная д. 1</t>
  </si>
  <si>
    <t>г Буй ул Максима Горького, д.57/6</t>
  </si>
  <si>
    <t>г Буй ул Овражная, д.62</t>
  </si>
  <si>
    <t>г Буй Клубная ул., д.4</t>
  </si>
  <si>
    <t>г Буй ул Октябрьской Революции, д.84</t>
  </si>
  <si>
    <t>г Буй ул Максима Горького, д.87а</t>
  </si>
  <si>
    <t>г Буй ул Боровая, д.40а</t>
  </si>
  <si>
    <t>пгт Красное-на-Волге ул Лермонтова, 10</t>
  </si>
  <si>
    <t>пгт Красное-на-Волге ул Заводская, д.31</t>
  </si>
  <si>
    <t>г Нея ул Советская, д. 37</t>
  </si>
  <si>
    <t>г Нея ул Матросова, д. 20</t>
  </si>
  <si>
    <t>с Парфеньево ул Комсомольская д. 12</t>
  </si>
  <si>
    <t>Итого по Чухломской муниципальный район:</t>
  </si>
  <si>
    <t>г Макарьев ул Ветлужская, д. 4</t>
  </si>
  <si>
    <t>Итого по Буйский муниципальный район:</t>
  </si>
  <si>
    <t>Перечень многоквартирных домов, которые подлежат капитальному ремонту, и которые включены в утвержденный на территории Костромской области в соответствии с жилищным законодательством краткосрочный план реализации региональной программы капитального ремонта многоквартирных домов, по видам ремонта</t>
  </si>
  <si>
    <t>2018 год</t>
  </si>
  <si>
    <t>пгт Чистые Боры б-р Строителей, д. 16</t>
  </si>
  <si>
    <t>пгт Чистые Боры б-р Строителей, д. 17</t>
  </si>
  <si>
    <t>пгт Чистые Боры мрн Лесной, д. 3</t>
  </si>
  <si>
    <t>г Буй ул Октябрьской революции, д. 73</t>
  </si>
  <si>
    <t>г Галич ул Гагарина, д. 30</t>
  </si>
  <si>
    <t>г Галич  ул Ленина, д. 25</t>
  </si>
  <si>
    <t xml:space="preserve"> г Галич ул. Свободы, д. 20</t>
  </si>
  <si>
    <t xml:space="preserve"> г Галич ул Касаткина, д. 15</t>
  </si>
  <si>
    <t xml:space="preserve"> г Галич ул. Свободы, д. 42</t>
  </si>
  <si>
    <t xml:space="preserve"> г Галич ул Гагарина, д.1</t>
  </si>
  <si>
    <t>Итого по город Мантурово:</t>
  </si>
  <si>
    <t>Итого по город Шарья:</t>
  </si>
  <si>
    <t>г Кологрив ул Некрасова, д. 35</t>
  </si>
  <si>
    <t>г Кологрив ул Северная, д. 37</t>
  </si>
  <si>
    <t>д Коряково, д. 5</t>
  </si>
  <si>
    <t>п Зарубино, д. 17</t>
  </si>
  <si>
    <t>п Караваево ул Штеймана, д. 61</t>
  </si>
  <si>
    <t>п Караваево ул Штеймана, д. 62</t>
  </si>
  <si>
    <t>п Василево ул Ершова, д. 10</t>
  </si>
  <si>
    <t>п Минское ул Куколевского, д. 1</t>
  </si>
  <si>
    <t>с Сущево ул Юбилейная, д. 5</t>
  </si>
  <si>
    <t>с Саметь ул Малининой, д. 14</t>
  </si>
  <si>
    <t>с Саметь ул Малининой, д. 16</t>
  </si>
  <si>
    <t>д Бычиха, д. 1</t>
  </si>
  <si>
    <t>с Ильинское ул Костромская, д. 5</t>
  </si>
  <si>
    <t>Итого по Красносельский муниципальный район:</t>
  </si>
  <si>
    <t>п Красное-на-Волге ул Новая, д. 26</t>
  </si>
  <si>
    <t>п Красное-на-Волге ул Песочная, д. 22</t>
  </si>
  <si>
    <t>д Боровиково ул Новая, д. 10</t>
  </si>
  <si>
    <t>д Боровиково ул Новая, д. 6</t>
  </si>
  <si>
    <t>п Зеленый, д. 1</t>
  </si>
  <si>
    <t>д Сухара, д. 46</t>
  </si>
  <si>
    <t xml:space="preserve">г Макарьев ул Большая Советская, д. 30
</t>
  </si>
  <si>
    <t>Итого по муниципальный район город Нерехта и Нерехтский район:</t>
  </si>
  <si>
    <t>Итого по муниципальный район город Нея и Нейский район:</t>
  </si>
  <si>
    <t>п Красная Поляна ул Октябрьская, д. 14</t>
  </si>
  <si>
    <t>с Парфеньево ул Пионерская, д. 10</t>
  </si>
  <si>
    <t>г Солигалич ул Гагарина, д. 5</t>
  </si>
  <si>
    <t>г Солигалич ул Гагарина, д. 7</t>
  </si>
  <si>
    <t>г Солигалич ул Набережная реки Костромы, д. 43</t>
  </si>
  <si>
    <t>пгт Судиславль ул Калиновская, д. 4</t>
  </si>
  <si>
    <t>пгт Судиславль ул Краснооктябрьская, д. 73</t>
  </si>
  <si>
    <t>с. Воронье ул Новая, д. 13</t>
  </si>
  <si>
    <t>п Сусанино ул Октябрьская, д. 1</t>
  </si>
  <si>
    <t>п Сусанино ул Октябрьская, д. 3</t>
  </si>
  <si>
    <t>п Сусанино ул Карла Маркса, д. 38</t>
  </si>
  <si>
    <t>г Чухлома ул. Ленина, д. 3</t>
  </si>
  <si>
    <t>Итого по Шарьинский муниципальный район:</t>
  </si>
  <si>
    <t xml:space="preserve"> п Соколовский ул Вокзальная, д. 4</t>
  </si>
  <si>
    <t>г Буй ул Октябрьской революции, д. 71</t>
  </si>
  <si>
    <t>д Коряково, д. 4</t>
  </si>
  <si>
    <t>п Ветлужский ул Октябрьская, д. 72</t>
  </si>
  <si>
    <t>п Ветлужский ул Садовая, д. 21</t>
  </si>
  <si>
    <t>п Ветлужский ул Спортивная, д. 11</t>
  </si>
  <si>
    <t>п Ветлужский ул Чкалова, д. 5</t>
  </si>
  <si>
    <t>п Ветлужский ул Чкалова, д. 6</t>
  </si>
  <si>
    <t>п Ветлужский ул Чкалова, д. 7</t>
  </si>
  <si>
    <t>п Ветлужский, ул Чкалова, д. 8</t>
  </si>
  <si>
    <t>ул Крупской, д. 3</t>
  </si>
  <si>
    <t>ул Вокзальная, д. 54а</t>
  </si>
  <si>
    <t>г Нерехта ул Орехова, д. 5</t>
  </si>
  <si>
    <t>г Нерехта ул Орехова, д. 3</t>
  </si>
  <si>
    <t>г Нерехта ул Металлистов, д. 5</t>
  </si>
  <si>
    <t>г Нерехта ул Гагарина, д. 25А</t>
  </si>
  <si>
    <t>г Нерехта ул Красноармейская, д. 63</t>
  </si>
  <si>
    <t>г Нерехта ул Металлистов, д. 24</t>
  </si>
  <si>
    <t xml:space="preserve"> д Лаврово тер Телецентр, д. 2</t>
  </si>
  <si>
    <t>д Лаврово ул Школьная, д. 1</t>
  </si>
  <si>
    <t>пос Лужки ул Центральная, дом 38</t>
  </si>
  <si>
    <t>с Тетеринское ул Мира, д. 8</t>
  </si>
  <si>
    <t>д Татарское ул Советская, д. 2А</t>
  </si>
  <si>
    <t>д Татарское ул Маршала Новикова, д. 1</t>
  </si>
  <si>
    <t>г Нерехта, ул Нерехтская, д. 52</t>
  </si>
  <si>
    <t>г Нерехта ул Гайдара, д. 2</t>
  </si>
  <si>
    <t>г Нерехта, ул Металлистов, д. 30</t>
  </si>
  <si>
    <t>г Волгореченск ул Имени 50-летия Ленинского Комсомола, д. 36</t>
  </si>
  <si>
    <t>г Волгореченск ул Имени 50-летия Ленинского Комсомола, д. 47</t>
  </si>
  <si>
    <t>г Волгореченск ул Имени 50-летия Ленинского Комсомола, д. 58</t>
  </si>
  <si>
    <t>г Волгореченск ул Имени 50-летия Ленинского Комсомола, д. 61</t>
  </si>
  <si>
    <t>г Волгореченск ул Набережная, д. 32</t>
  </si>
  <si>
    <t>г Волгореченск ул Набережная, д. 34</t>
  </si>
  <si>
    <t>г Волгореченск ул Набережная, д. 36</t>
  </si>
  <si>
    <t>г Волгореченск ул Набережная, д. 38</t>
  </si>
  <si>
    <t>г Волгореченск ул Набережная, д. 60</t>
  </si>
  <si>
    <t>г Волгореченск ул Парковая, д. 1</t>
  </si>
  <si>
    <t>г Волгореченск ул Парковая, д. 13</t>
  </si>
  <si>
    <t>г Волгореченск ул Парковая, д. 1А</t>
  </si>
  <si>
    <t>г Волгореченск ул Парковая, д. 1Б</t>
  </si>
  <si>
    <t>г Волгореченск ул Советская, д. 4</t>
  </si>
  <si>
    <t>г Волгореченск ул Энергетиков, д. 2А</t>
  </si>
  <si>
    <t>г Нея пер Школьный, д. 9</t>
  </si>
  <si>
    <t>г Нея ул Советская, д. 18</t>
  </si>
  <si>
    <t>г Нея ул Речная, д. 8</t>
  </si>
  <si>
    <t>с Кужбал ул Молодежная, д. 6</t>
  </si>
  <si>
    <t>с Кужбал ул Центральная, д. 10</t>
  </si>
  <si>
    <t>с Кужбал ул Центральная, д. 11</t>
  </si>
  <si>
    <t>Итого по программе:</t>
  </si>
  <si>
    <t>г Мантурово ул Смирнова, д. 15</t>
  </si>
  <si>
    <t>г Мантурово ул Юбилейная, д. 12</t>
  </si>
  <si>
    <t>ул Вокзальная, д. 65</t>
  </si>
  <si>
    <t>п Ветлужский ул Центральная, д. 22</t>
  </si>
  <si>
    <t>п Ветлужский ул Спортивная, д. 9</t>
  </si>
  <si>
    <t>г Кострома ул Федосеева,  д. 4</t>
  </si>
  <si>
    <t>г Кострома ул Ткачей,  д. 6</t>
  </si>
  <si>
    <t>г Кострома ул Солоница,  д. 15</t>
  </si>
  <si>
    <t>г Кострома ул Маяковского,  д.  4</t>
  </si>
  <si>
    <t>г Кострома ул Юрия Смирнова,  д. 23</t>
  </si>
  <si>
    <t>г Кострома ул Новосельская,  д. 63/112</t>
  </si>
  <si>
    <t>г Кострома ул Ярославская,  д. 19а</t>
  </si>
  <si>
    <t>г Кострома ул Дзержинского,  д. 21</t>
  </si>
  <si>
    <t>г Кострома ул Солоница,  д. 4</t>
  </si>
  <si>
    <t>г Кострома ул Центральная 2-я, д.  4</t>
  </si>
  <si>
    <t>г Кострома ул Рабочая 3-я, д. 25</t>
  </si>
  <si>
    <t>г Кострома ул Привокзальная, д. 14а</t>
  </si>
  <si>
    <t>г Кострома ул Юбилейная,  д. 17</t>
  </si>
  <si>
    <t>г Кострома ул Лагерная, д. 1а</t>
  </si>
  <si>
    <t>г Кострома ул Фестивальная, д. 11</t>
  </si>
  <si>
    <t>г Кострома ул Дорожная 2-я,  д. 2/15</t>
  </si>
  <si>
    <t>г Кострома ул Мира,  д. 10/5</t>
  </si>
  <si>
    <t>г Кострома ул Смирнова Юрия,  д. 12</t>
  </si>
  <si>
    <t>г Кострома ул Линейная,  д. 10/17</t>
  </si>
  <si>
    <t>г Кострома ул Центральная 2-я, д. 13</t>
  </si>
  <si>
    <t xml:space="preserve">г Кострома ул Центральная 2-я, д. 12 </t>
  </si>
  <si>
    <t>г Кострома ул Рабочая 5-я, д. 20</t>
  </si>
  <si>
    <t>г Кострома ул Мичуринцев, д. 1</t>
  </si>
  <si>
    <t>г Кострома ул Береговая,  д. 26</t>
  </si>
  <si>
    <t>г Кострома ул Рабочая 3-я, д. 31</t>
  </si>
  <si>
    <t>г Кострома ул Красная Байдарка, д. 7а</t>
  </si>
  <si>
    <t>г Кострома ул Заволжская, д. 27</t>
  </si>
  <si>
    <t>г Кострома ул Комбинатовская,  д. 1</t>
  </si>
  <si>
    <t>г Кострома пр-д Глазковский,  д. 17/25</t>
  </si>
  <si>
    <t>г Кострома ул Мира, д. 16</t>
  </si>
  <si>
    <t>г Кострома ул Мира,  д. 2</t>
  </si>
  <si>
    <t>г Кострома ул  Дорожная 2-я, д. 13</t>
  </si>
  <si>
    <t>г Кострома ул Задорина,  д. 53</t>
  </si>
  <si>
    <t>г Кострома ул Строительная,  д. 2</t>
  </si>
  <si>
    <t>г Кострома ул Водяная,  д. 89</t>
  </si>
  <si>
    <t>г Кострома ул Дорожная 2-я, д. 24</t>
  </si>
  <si>
    <t>г Кострома ул Красноармейская, д. 56</t>
  </si>
  <si>
    <t>г Кострома ул 2-я Загородная, д. 1</t>
  </si>
  <si>
    <t>г Кострома ул Коммунаров, д. 5а литер Б</t>
  </si>
  <si>
    <t>г Кострома ул Физкультурная, д. 17</t>
  </si>
  <si>
    <t>г Кострома ул Фестивальная, д. 9</t>
  </si>
  <si>
    <t>г Кострома ул Димитрова, д. 1/2</t>
  </si>
  <si>
    <t>г Кострома ул Димитрова, д. 3</t>
  </si>
  <si>
    <t>г Кострома ул Судостроительная, д. 2</t>
  </si>
  <si>
    <t>г Кострома ул Судостроительная, д. 1</t>
  </si>
  <si>
    <t>г Кострома ул Дорожная 2-я, д. 10</t>
  </si>
  <si>
    <t>г Кострома ул Крупской, д. 36</t>
  </si>
  <si>
    <t>г Кострома ул Дорожная 2-я, д. 8/5</t>
  </si>
  <si>
    <r>
      <t>г Кострома ул Рабочая 8-я, д. 23</t>
    </r>
    <r>
      <rPr>
        <sz val="10"/>
        <color indexed="10"/>
        <rFont val="Times New Roman"/>
        <family val="1"/>
      </rPr>
      <t xml:space="preserve"> </t>
    </r>
  </si>
  <si>
    <t>г Кострома ул Рабочая 8-я, д. 21</t>
  </si>
  <si>
    <t>г Кострома ул Смирнова Юрия, д. 16</t>
  </si>
  <si>
    <t>г Кострома ул Катушечная, д. 63</t>
  </si>
  <si>
    <t>г Кострома ул Физкультурная, д. 15</t>
  </si>
  <si>
    <t>г Кострома пр-д Сосновый 1-й, д. 13</t>
  </si>
  <si>
    <t>г Кострома пр-д Сосновый 1-й, д. 19</t>
  </si>
  <si>
    <t>г Кострома ул Мичуринцев, д. 20</t>
  </si>
  <si>
    <t>г Кострома ул Центральная 2-я, д. 10/11</t>
  </si>
  <si>
    <t>г Кострома ул Мичуринцев, д. 18</t>
  </si>
  <si>
    <t>г Кострома ул Заволжская, д. 10</t>
  </si>
  <si>
    <t>г Кострома ул Советская, д. 144</t>
  </si>
  <si>
    <t>г Кострома ул Никитская, д. 57</t>
  </si>
  <si>
    <t xml:space="preserve">г Кострома ул Шагова, д. 98 </t>
  </si>
  <si>
    <t xml:space="preserve">г Кострома ул Козуева, д. 129 </t>
  </si>
  <si>
    <t>г Кострома ул Нижняя Дебря, д. 3</t>
  </si>
  <si>
    <t>г Кострома ул Островского, д. 27г</t>
  </si>
  <si>
    <t>г Кострома ул Калиновская, д. 57</t>
  </si>
  <si>
    <t>г Кострома ул Островского, д. 13а</t>
  </si>
  <si>
    <t>г Кострома ул Мясницкая, д. 41</t>
  </si>
  <si>
    <t>г Кострома ул Шагова, д. 20/2</t>
  </si>
  <si>
    <t>г Кострома ул Шагова, д. 40/2</t>
  </si>
  <si>
    <t>г Кострома пр-т Текстильщиков, д. 23/37</t>
  </si>
  <si>
    <t>г Кострома ул 1 Мая, д. 6/8</t>
  </si>
  <si>
    <t>г Кострома ул Пятницкая, д. 9б</t>
  </si>
  <si>
    <t>г Кострома ул Юрия Смирнова, д. 31</t>
  </si>
  <si>
    <t>г Кострома ул Спасокукоцкого, д. 37</t>
  </si>
  <si>
    <t>г Кострома ул Комбинатовская,  д. 3</t>
  </si>
  <si>
    <t>г Кострома ул Мира,  д. 32</t>
  </si>
  <si>
    <t>г Кострома ул Пятницкая,  д. 1/20</t>
  </si>
  <si>
    <t>г Кострома ул Свердлова,  д. 39а</t>
  </si>
  <si>
    <t>г Кострома ул Крупской, д. 26</t>
  </si>
  <si>
    <t>г Кострома ул Маяковского,  д. 6</t>
  </si>
  <si>
    <t>г Кострома ул Маяковского,  д. 8</t>
  </si>
  <si>
    <t>г Кострома ул Дорожная 2-я, д. 26</t>
  </si>
  <si>
    <t>г Кострома пр-т Мира, д. 122</t>
  </si>
  <si>
    <t>г Кострома ул Нижняя Дебря, д. 3а</t>
  </si>
  <si>
    <t>г Кострома ул Ткачей, д. 2/12</t>
  </si>
  <si>
    <t>г Кострома ул Ленина, д. 1а</t>
  </si>
  <si>
    <t>г Кострома пр-д Школьный,  д. 4</t>
  </si>
  <si>
    <t>г Кострома ул Советская,  д. 130</t>
  </si>
  <si>
    <t>г Кострома ул Рабочая 7-я,  д.  4</t>
  </si>
  <si>
    <t>г Кострома ул Рабочая 7-я,  д. 10/59</t>
  </si>
  <si>
    <t>г Кострома ул Коммунаров, д. 1</t>
  </si>
  <si>
    <t>г Кострома ул Горького, д. 19а</t>
  </si>
  <si>
    <t>г Кострома пос Учхоза "Костромской",             д. 16</t>
  </si>
  <si>
    <t>г Кострома пр-д Мичуринцев, д. 5</t>
  </si>
  <si>
    <t>г Кострома ул Заволжская,  д. 4</t>
  </si>
  <si>
    <t>г Кострома ул Ленина, д. 110</t>
  </si>
  <si>
    <t>г Кострома ул Ленина,  д. 132</t>
  </si>
  <si>
    <t>г Кострома ул Мира,  д. 1</t>
  </si>
  <si>
    <t>г Кострома ул Заволжская, д. 15</t>
  </si>
  <si>
    <t>г Кострома ул Заволжская,  д. 14</t>
  </si>
  <si>
    <t xml:space="preserve">г Кострома ул Физкультурная,  д. 23 </t>
  </si>
  <si>
    <t>г Кострома ул Рабочая 5-я,  д. 22</t>
  </si>
  <si>
    <t>г Кострома ул Катушечная,  д. 55</t>
  </si>
  <si>
    <t>г Кострома ул Маяковского,  д. 20/51</t>
  </si>
  <si>
    <t>г Кострома пр-д Мичуринцев,  д. 13</t>
  </si>
  <si>
    <t>г Кострома ул Юрия Смирнова,  д. 25</t>
  </si>
  <si>
    <t>г Кострома ул Маяковского, д. 2</t>
  </si>
  <si>
    <t>г Кострома ул Советская,  д. 103в</t>
  </si>
  <si>
    <t>г Кострома пр-д Маяковского,  д. 3</t>
  </si>
  <si>
    <t>г Кострома ул Беговая,  д. 45</t>
  </si>
  <si>
    <t>г Кострома ул Молочная гора, д. 4/1в</t>
  </si>
  <si>
    <t>г Кострома ул Лагерная, д. 1б</t>
  </si>
  <si>
    <t>г Кострома ул Линейная, д. 9/15</t>
  </si>
  <si>
    <t>г Кострома ул Центральная 2-я,  д. 2/21</t>
  </si>
  <si>
    <t>г Кострома ул Мичуринцев,  д. 12</t>
  </si>
  <si>
    <t>г Кострома ул Мичуринцев,  д. 22</t>
  </si>
  <si>
    <t>г Кострома ул Мира,  д. 14</t>
  </si>
  <si>
    <t>г Кострома ул Рабочая 8-я,  д. 1/86</t>
  </si>
  <si>
    <t>г Кострома ул Заволжская,  д. 17</t>
  </si>
  <si>
    <t>г Кострома бул Петрковский,  10</t>
  </si>
  <si>
    <t>г Кострома ул Сплавщиков, д. 11/2</t>
  </si>
  <si>
    <t>г Кострома пр-т Речной,  д. 54</t>
  </si>
  <si>
    <t>г Кострома пр-т Речной, д.  66</t>
  </si>
  <si>
    <t xml:space="preserve">г Кострома пр-т Текстильщиков, д. 6 </t>
  </si>
  <si>
    <t>г Кострома пр-д Мичуринцев,  д. 1</t>
  </si>
  <si>
    <t>г Кострома пр-д Мичуринцев,  д. 3</t>
  </si>
  <si>
    <t>г Кострома пр-д Мичуринцев, д. 8</t>
  </si>
  <si>
    <t>г Кострома пр-д Мичуринцев,  д. 6</t>
  </si>
  <si>
    <t>г Кострома пр-д Мичуринцев, д. 4</t>
  </si>
  <si>
    <t>г Кострома мкр-н Черноречье,  д. 35</t>
  </si>
  <si>
    <t>г Кострома мкр-н Черноречье, 33</t>
  </si>
  <si>
    <t>г Кострома ул Симановского, д. 22</t>
  </si>
  <si>
    <t>г Кострома ул Ткачей, д. 4</t>
  </si>
  <si>
    <t xml:space="preserve"> г Галич ул Касаткина, д.9</t>
  </si>
  <si>
    <t>г Буй ул Карла Маркса, д. 44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</si>
</sst>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0"/>
    <numFmt numFmtId="173" formatCode="###\ ###\ ###\ ##0.00"/>
    <numFmt numFmtId="174" formatCode="0.0"/>
    <numFmt numFmtId="175" formatCode="[$-FC19]d\ mmmm\ yyyy\ &quot;г.&quot;"/>
    <numFmt numFmtId="176" formatCode="0.000"/>
    <numFmt numFmtId="177" formatCode="####\ ###\ ###\ ##0.00"/>
    <numFmt numFmtId="178" formatCode="#####\ ###\ ###\ ##0.00"/>
    <numFmt numFmtId="179" formatCode="###.0\ ###\ ###\ ##0"/>
    <numFmt numFmtId="180" formatCode="###.\ ###\ ###\ ##0"/>
    <numFmt numFmtId="181" formatCode="###.###\ ###\ ##0"/>
    <numFmt numFmtId="182" formatCode="###.##\ ###\ ##0"/>
    <numFmt numFmtId="183" formatCode="###.#\ ###\ ##0"/>
    <numFmt numFmtId="184" formatCode="###.00\ ###\ ###\ ##0"/>
    <numFmt numFmtId="185" formatCode="###.####\ ###\ ##0"/>
    <numFmt numFmtId="186" formatCode="0.0000"/>
    <numFmt numFmtId="187" formatCode="##\ ###\ ###\ ##0.00"/>
    <numFmt numFmtId="188" formatCode="_-* #,##0_р_._-;\-* #,##0_р_._-;_-* &quot;-&quot;??_р_._-;_-@_-"/>
    <numFmt numFmtId="189" formatCode="#\ ###\ ###\ ##0.00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\ [$руб.-419];[Red]\-#,##0.00\ [$руб.-419]"/>
    <numFmt numFmtId="197" formatCode="_-* #,##0.00_р_._-;\-* #,##0.00_р_._-;_-* \-??_р_._-;_-@_-"/>
    <numFmt numFmtId="198" formatCode="#,##0.00_ ;\-#,##0.00\ "/>
    <numFmt numFmtId="199" formatCode="#,##0.0000_ ;\-#,##0.0000\ "/>
    <numFmt numFmtId="200" formatCode="#,##0.00;[Red]#,##0.00"/>
  </numFmts>
  <fonts count="58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 tint="0.1500000059604644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53" fillId="33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53" fillId="33" borderId="1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" fontId="50" fillId="33" borderId="0" xfId="0" applyNumberFormat="1" applyFont="1" applyFill="1" applyAlignment="1">
      <alignment/>
    </xf>
    <xf numFmtId="1" fontId="51" fillId="33" borderId="10" xfId="0" applyNumberFormat="1" applyFont="1" applyFill="1" applyBorder="1" applyAlignment="1">
      <alignment horizontal="center" wrapText="1"/>
    </xf>
    <xf numFmtId="4" fontId="1" fillId="0" borderId="14" xfId="0" applyNumberFormat="1" applyFont="1" applyBorder="1" applyAlignment="1">
      <alignment/>
    </xf>
    <xf numFmtId="189" fontId="0" fillId="0" borderId="0" xfId="0" applyNumberFormat="1" applyAlignment="1">
      <alignment/>
    </xf>
    <xf numFmtId="189" fontId="50" fillId="33" borderId="0" xfId="0" applyNumberFormat="1" applyFont="1" applyFill="1" applyAlignment="1">
      <alignment/>
    </xf>
    <xf numFmtId="189" fontId="51" fillId="33" borderId="10" xfId="0" applyNumberFormat="1" applyFont="1" applyFill="1" applyBorder="1" applyAlignment="1">
      <alignment horizontal="center" wrapText="1"/>
    </xf>
    <xf numFmtId="189" fontId="53" fillId="33" borderId="11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wrapText="1"/>
    </xf>
    <xf numFmtId="0" fontId="0" fillId="0" borderId="0" xfId="0" applyNumberFormat="1" applyAlignment="1">
      <alignment horizontal="center" vertical="center"/>
    </xf>
    <xf numFmtId="0" fontId="50" fillId="33" borderId="0" xfId="0" applyNumberFormat="1" applyFont="1" applyFill="1" applyAlignment="1">
      <alignment horizontal="center" vertical="center"/>
    </xf>
    <xf numFmtId="0" fontId="53" fillId="33" borderId="10" xfId="0" applyNumberFormat="1" applyFont="1" applyFill="1" applyBorder="1" applyAlignment="1">
      <alignment horizontal="center" vertical="center" wrapText="1"/>
    </xf>
    <xf numFmtId="0" fontId="54" fillId="33" borderId="15" xfId="0" applyNumberFormat="1" applyFont="1" applyFill="1" applyBorder="1" applyAlignment="1">
      <alignment horizontal="center" vertical="center" wrapText="1"/>
    </xf>
    <xf numFmtId="189" fontId="54" fillId="33" borderId="15" xfId="0" applyNumberFormat="1" applyFont="1" applyFill="1" applyBorder="1" applyAlignment="1">
      <alignment horizontal="center" vertical="top" wrapText="1"/>
    </xf>
    <xf numFmtId="1" fontId="54" fillId="33" borderId="15" xfId="0" applyNumberFormat="1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top" wrapText="1"/>
    </xf>
    <xf numFmtId="173" fontId="50" fillId="3" borderId="16" xfId="0" applyNumberFormat="1" applyFont="1" applyFill="1" applyBorder="1" applyAlignment="1">
      <alignment/>
    </xf>
    <xf numFmtId="189" fontId="51" fillId="3" borderId="10" xfId="0" applyNumberFormat="1" applyFont="1" applyFill="1" applyBorder="1" applyAlignment="1">
      <alignment wrapText="1"/>
    </xf>
    <xf numFmtId="0" fontId="51" fillId="3" borderId="10" xfId="0" applyNumberFormat="1" applyFont="1" applyFill="1" applyBorder="1" applyAlignment="1">
      <alignment wrapText="1"/>
    </xf>
    <xf numFmtId="0" fontId="1" fillId="3" borderId="14" xfId="0" applyFont="1" applyFill="1" applyBorder="1" applyAlignment="1">
      <alignment horizontal="left"/>
    </xf>
    <xf numFmtId="189" fontId="1" fillId="3" borderId="10" xfId="0" applyNumberFormat="1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1" fontId="1" fillId="3" borderId="10" xfId="0" applyNumberFormat="1" applyFont="1" applyFill="1" applyBorder="1" applyAlignment="1">
      <alignment/>
    </xf>
    <xf numFmtId="0" fontId="1" fillId="3" borderId="10" xfId="0" applyNumberFormat="1" applyFont="1" applyFill="1" applyBorder="1" applyAlignment="1">
      <alignment horizontal="center" vertical="center"/>
    </xf>
    <xf numFmtId="0" fontId="3" fillId="3" borderId="10" xfId="33" applyFont="1" applyFill="1" applyBorder="1" applyAlignment="1">
      <alignment horizontal="left" wrapText="1"/>
      <protection/>
    </xf>
    <xf numFmtId="189" fontId="3" fillId="3" borderId="10" xfId="33" applyNumberFormat="1" applyFont="1" applyFill="1" applyBorder="1" applyAlignment="1">
      <alignment wrapText="1"/>
      <protection/>
    </xf>
    <xf numFmtId="4" fontId="3" fillId="3" borderId="10" xfId="33" applyNumberFormat="1" applyFont="1" applyFill="1" applyBorder="1" applyAlignment="1">
      <alignment horizontal="right" wrapText="1"/>
      <protection/>
    </xf>
    <xf numFmtId="1" fontId="3" fillId="3" borderId="10" xfId="33" applyNumberFormat="1" applyFont="1" applyFill="1" applyBorder="1" applyAlignment="1">
      <alignment horizontal="right" wrapText="1"/>
      <protection/>
    </xf>
    <xf numFmtId="4" fontId="3" fillId="3" borderId="10" xfId="33" applyNumberFormat="1" applyFont="1" applyFill="1" applyBorder="1" applyAlignment="1">
      <alignment wrapText="1"/>
      <protection/>
    </xf>
    <xf numFmtId="4" fontId="1" fillId="3" borderId="10" xfId="0" applyNumberFormat="1" applyFont="1" applyFill="1" applyBorder="1" applyAlignment="1">
      <alignment horizontal="right"/>
    </xf>
    <xf numFmtId="189" fontId="3" fillId="3" borderId="10" xfId="104" applyNumberFormat="1" applyFont="1" applyFill="1" applyBorder="1" applyAlignment="1">
      <alignment wrapText="1"/>
      <protection/>
    </xf>
    <xf numFmtId="4" fontId="1" fillId="3" borderId="10" xfId="0" applyNumberFormat="1" applyFont="1" applyFill="1" applyBorder="1" applyAlignment="1">
      <alignment horizontal="right" wrapText="1"/>
    </xf>
    <xf numFmtId="0" fontId="3" fillId="3" borderId="10" xfId="104" applyFont="1" applyFill="1" applyBorder="1" applyAlignment="1">
      <alignment horizontal="left" wrapText="1"/>
      <protection/>
    </xf>
    <xf numFmtId="4" fontId="3" fillId="3" borderId="10" xfId="104" applyNumberFormat="1" applyFont="1" applyFill="1" applyBorder="1" applyAlignment="1">
      <alignment wrapText="1"/>
      <protection/>
    </xf>
    <xf numFmtId="0" fontId="1" fillId="3" borderId="14" xfId="0" applyFont="1" applyFill="1" applyBorder="1" applyAlignment="1">
      <alignment horizontal="left" vertical="center"/>
    </xf>
    <xf numFmtId="0" fontId="3" fillId="3" borderId="17" xfId="33" applyFont="1" applyFill="1" applyBorder="1" applyAlignment="1">
      <alignment vertical="center" wrapText="1"/>
      <protection/>
    </xf>
    <xf numFmtId="0" fontId="3" fillId="3" borderId="0" xfId="33" applyFont="1" applyFill="1" applyBorder="1" applyAlignment="1">
      <alignment vertical="center" wrapText="1"/>
      <protection/>
    </xf>
    <xf numFmtId="189" fontId="5" fillId="3" borderId="10" xfId="33" applyNumberFormat="1" applyFont="1" applyFill="1" applyBorder="1" applyAlignment="1">
      <alignment/>
      <protection/>
    </xf>
    <xf numFmtId="178" fontId="51" fillId="3" borderId="10" xfId="0" applyNumberFormat="1" applyFont="1" applyFill="1" applyBorder="1" applyAlignment="1">
      <alignment/>
    </xf>
    <xf numFmtId="1" fontId="51" fillId="3" borderId="10" xfId="0" applyNumberFormat="1" applyFont="1" applyFill="1" applyBorder="1" applyAlignment="1">
      <alignment wrapText="1"/>
    </xf>
    <xf numFmtId="173" fontId="51" fillId="3" borderId="10" xfId="0" applyNumberFormat="1" applyFont="1" applyFill="1" applyBorder="1" applyAlignment="1">
      <alignment wrapText="1"/>
    </xf>
    <xf numFmtId="187" fontId="5" fillId="3" borderId="10" xfId="33" applyNumberFormat="1" applyFont="1" applyFill="1" applyBorder="1" applyAlignment="1">
      <alignment/>
      <protection/>
    </xf>
    <xf numFmtId="178" fontId="51" fillId="3" borderId="12" xfId="0" applyNumberFormat="1" applyFont="1" applyFill="1" applyBorder="1" applyAlignment="1">
      <alignment/>
    </xf>
    <xf numFmtId="0" fontId="55" fillId="3" borderId="12" xfId="34" applyFont="1" applyFill="1" applyBorder="1" applyAlignment="1">
      <alignment vertical="center" wrapText="1"/>
      <protection/>
    </xf>
    <xf numFmtId="4" fontId="55" fillId="3" borderId="10" xfId="34" applyNumberFormat="1" applyFont="1" applyFill="1" applyBorder="1" applyAlignment="1">
      <alignment/>
      <protection/>
    </xf>
    <xf numFmtId="187" fontId="55" fillId="3" borderId="10" xfId="34" applyNumberFormat="1" applyFont="1" applyFill="1" applyBorder="1" applyAlignment="1">
      <alignment/>
      <protection/>
    </xf>
    <xf numFmtId="178" fontId="51" fillId="35" borderId="10" xfId="33" applyNumberFormat="1" applyFont="1" applyFill="1" applyBorder="1" applyAlignment="1">
      <alignment/>
      <protection/>
    </xf>
    <xf numFmtId="178" fontId="51" fillId="35" borderId="12" xfId="33" applyNumberFormat="1" applyFont="1" applyFill="1" applyBorder="1" applyAlignment="1">
      <alignment/>
      <protection/>
    </xf>
    <xf numFmtId="0" fontId="3" fillId="3" borderId="12" xfId="33" applyFont="1" applyFill="1" applyBorder="1" applyAlignment="1">
      <alignment vertical="center"/>
      <protection/>
    </xf>
    <xf numFmtId="4" fontId="3" fillId="3" borderId="10" xfId="33" applyNumberFormat="1" applyFont="1" applyFill="1" applyBorder="1" applyAlignment="1">
      <alignment/>
      <protection/>
    </xf>
    <xf numFmtId="187" fontId="3" fillId="3" borderId="10" xfId="33" applyNumberFormat="1" applyFont="1" applyFill="1" applyBorder="1" applyAlignment="1">
      <alignment/>
      <protection/>
    </xf>
    <xf numFmtId="0" fontId="55" fillId="3" borderId="10" xfId="34" applyFont="1" applyFill="1" applyBorder="1">
      <alignment/>
      <protection/>
    </xf>
    <xf numFmtId="0" fontId="55" fillId="3" borderId="0" xfId="34" applyFont="1" applyFill="1" applyBorder="1" applyAlignment="1">
      <alignment vertical="center" wrapText="1"/>
      <protection/>
    </xf>
    <xf numFmtId="4" fontId="55" fillId="3" borderId="10" xfId="34" applyNumberFormat="1" applyFont="1" applyFill="1" applyBorder="1" applyAlignment="1">
      <alignment horizontal="right"/>
      <protection/>
    </xf>
    <xf numFmtId="4" fontId="55" fillId="3" borderId="10" xfId="34" applyNumberFormat="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4" fontId="55" fillId="3" borderId="10" xfId="34" applyNumberFormat="1" applyFont="1" applyFill="1" applyBorder="1" applyAlignment="1">
      <alignment horizontal="right" vertical="center"/>
      <protection/>
    </xf>
    <xf numFmtId="4" fontId="55" fillId="3" borderId="10" xfId="34" applyNumberFormat="1" applyFont="1" applyFill="1" applyBorder="1">
      <alignment/>
      <protection/>
    </xf>
    <xf numFmtId="2" fontId="55" fillId="3" borderId="10" xfId="34" applyNumberFormat="1" applyFont="1" applyFill="1" applyBorder="1" applyAlignment="1">
      <alignment wrapText="1"/>
      <protection/>
    </xf>
    <xf numFmtId="0" fontId="1" fillId="3" borderId="12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 wrapText="1"/>
    </xf>
    <xf numFmtId="189" fontId="3" fillId="3" borderId="10" xfId="33" applyNumberFormat="1" applyFont="1" applyFill="1" applyBorder="1">
      <alignment/>
      <protection/>
    </xf>
    <xf numFmtId="4" fontId="3" fillId="3" borderId="10" xfId="33" applyNumberFormat="1" applyFont="1" applyFill="1" applyBorder="1">
      <alignment/>
      <protection/>
    </xf>
    <xf numFmtId="1" fontId="3" fillId="3" borderId="10" xfId="33" applyNumberFormat="1" applyFont="1" applyFill="1" applyBorder="1">
      <alignment/>
      <protection/>
    </xf>
    <xf numFmtId="189" fontId="1" fillId="3" borderId="10" xfId="0" applyNumberFormat="1" applyFont="1" applyFill="1" applyBorder="1" applyAlignment="1">
      <alignment horizontal="right"/>
    </xf>
    <xf numFmtId="0" fontId="51" fillId="3" borderId="10" xfId="0" applyNumberFormat="1" applyFont="1" applyFill="1" applyBorder="1" applyAlignment="1">
      <alignment horizontal="center" vertical="center"/>
    </xf>
    <xf numFmtId="0" fontId="55" fillId="3" borderId="10" xfId="0" applyFont="1" applyFill="1" applyBorder="1" applyAlignment="1">
      <alignment horizontal="justify" vertical="center" wrapText="1"/>
    </xf>
    <xf numFmtId="187" fontId="51" fillId="3" borderId="10" xfId="0" applyNumberFormat="1" applyFont="1" applyFill="1" applyBorder="1" applyAlignment="1">
      <alignment horizontal="center" vertical="center" wrapText="1"/>
    </xf>
    <xf numFmtId="189" fontId="51" fillId="3" borderId="10" xfId="0" applyNumberFormat="1" applyFont="1" applyFill="1" applyBorder="1" applyAlignment="1">
      <alignment horizontal="right" wrapText="1"/>
    </xf>
    <xf numFmtId="4" fontId="3" fillId="3" borderId="10" xfId="104" applyNumberFormat="1" applyFont="1" applyFill="1" applyBorder="1" applyAlignment="1">
      <alignment horizontal="right" wrapText="1"/>
      <protection/>
    </xf>
    <xf numFmtId="1" fontId="3" fillId="3" borderId="18" xfId="104" applyNumberFormat="1" applyFont="1" applyFill="1" applyBorder="1" applyAlignment="1">
      <alignment horizontal="right" wrapText="1"/>
      <protection/>
    </xf>
    <xf numFmtId="4" fontId="3" fillId="3" borderId="18" xfId="104" applyNumberFormat="1" applyFont="1" applyFill="1" applyBorder="1" applyAlignment="1">
      <alignment horizontal="right" wrapText="1"/>
      <protection/>
    </xf>
    <xf numFmtId="187" fontId="51" fillId="3" borderId="10" xfId="0" applyNumberFormat="1" applyFont="1" applyFill="1" applyBorder="1" applyAlignment="1">
      <alignment horizontal="right" wrapText="1"/>
    </xf>
    <xf numFmtId="4" fontId="51" fillId="3" borderId="10" xfId="0" applyNumberFormat="1" applyFont="1" applyFill="1" applyBorder="1" applyAlignment="1">
      <alignment horizontal="right" wrapText="1"/>
    </xf>
    <xf numFmtId="0" fontId="55" fillId="3" borderId="12" xfId="0" applyFont="1" applyFill="1" applyBorder="1" applyAlignment="1">
      <alignment horizontal="justify" vertical="center" wrapText="1"/>
    </xf>
    <xf numFmtId="187" fontId="51" fillId="3" borderId="10" xfId="104" applyNumberFormat="1" applyFont="1" applyFill="1" applyBorder="1" applyAlignment="1">
      <alignment horizontal="center" vertical="center"/>
      <protection/>
    </xf>
    <xf numFmtId="189" fontId="51" fillId="3" borderId="10" xfId="104" applyNumberFormat="1" applyFont="1" applyFill="1" applyBorder="1" applyAlignment="1">
      <alignment horizontal="right"/>
      <protection/>
    </xf>
    <xf numFmtId="4" fontId="51" fillId="3" borderId="10" xfId="104" applyNumberFormat="1" applyFont="1" applyFill="1" applyBorder="1" applyAlignment="1">
      <alignment horizontal="right"/>
      <protection/>
    </xf>
    <xf numFmtId="4" fontId="56" fillId="3" borderId="10" xfId="0" applyNumberFormat="1" applyFont="1" applyFill="1" applyBorder="1" applyAlignment="1">
      <alignment horizontal="right" wrapText="1"/>
    </xf>
    <xf numFmtId="4" fontId="3" fillId="3" borderId="14" xfId="104" applyNumberFormat="1" applyFont="1" applyFill="1" applyBorder="1" applyAlignment="1">
      <alignment horizontal="right" wrapText="1"/>
      <protection/>
    </xf>
    <xf numFmtId="4" fontId="3" fillId="3" borderId="10" xfId="104" applyNumberFormat="1" applyFont="1" applyFill="1" applyBorder="1" applyAlignment="1">
      <alignment horizontal="center" vertical="center" wrapText="1"/>
      <protection/>
    </xf>
    <xf numFmtId="189" fontId="3" fillId="3" borderId="14" xfId="104" applyNumberFormat="1" applyFont="1" applyFill="1" applyBorder="1" applyAlignment="1">
      <alignment horizontal="right" wrapText="1"/>
      <protection/>
    </xf>
    <xf numFmtId="187" fontId="3" fillId="3" borderId="10" xfId="104" applyNumberFormat="1" applyFont="1" applyFill="1" applyBorder="1" applyAlignment="1">
      <alignment horizontal="center" vertical="center" wrapText="1"/>
      <protection/>
    </xf>
    <xf numFmtId="189" fontId="3" fillId="3" borderId="10" xfId="104" applyNumberFormat="1" applyFont="1" applyFill="1" applyBorder="1" applyAlignment="1">
      <alignment horizontal="right" wrapText="1"/>
      <protection/>
    </xf>
    <xf numFmtId="187" fontId="1" fillId="3" borderId="10" xfId="0" applyNumberFormat="1" applyFont="1" applyFill="1" applyBorder="1" applyAlignment="1">
      <alignment horizontal="center" vertical="center" wrapText="1"/>
    </xf>
    <xf numFmtId="189" fontId="1" fillId="3" borderId="10" xfId="0" applyNumberFormat="1" applyFont="1" applyFill="1" applyBorder="1" applyAlignment="1">
      <alignment horizontal="right" wrapText="1"/>
    </xf>
    <xf numFmtId="0" fontId="3" fillId="3" borderId="10" xfId="104" applyNumberFormat="1" applyFont="1" applyFill="1" applyBorder="1" applyAlignment="1">
      <alignment horizontal="center" vertical="center" wrapText="1"/>
      <protection/>
    </xf>
    <xf numFmtId="2" fontId="3" fillId="3" borderId="10" xfId="104" applyNumberFormat="1" applyFont="1" applyFill="1" applyBorder="1" applyAlignment="1">
      <alignment horizontal="center" vertical="center" wrapText="1"/>
      <protection/>
    </xf>
    <xf numFmtId="173" fontId="51" fillId="3" borderId="10" xfId="0" applyNumberFormat="1" applyFont="1" applyFill="1" applyBorder="1" applyAlignment="1">
      <alignment horizontal="center" vertical="center"/>
    </xf>
    <xf numFmtId="189" fontId="51" fillId="3" borderId="10" xfId="0" applyNumberFormat="1" applyFont="1" applyFill="1" applyBorder="1" applyAlignment="1">
      <alignment horizontal="right"/>
    </xf>
    <xf numFmtId="4" fontId="51" fillId="3" borderId="10" xfId="0" applyNumberFormat="1" applyFont="1" applyFill="1" applyBorder="1" applyAlignment="1">
      <alignment horizontal="right"/>
    </xf>
    <xf numFmtId="3" fontId="3" fillId="3" borderId="10" xfId="104" applyNumberFormat="1" applyFont="1" applyFill="1" applyBorder="1" applyAlignment="1">
      <alignment horizontal="center" vertical="center" wrapText="1"/>
      <protection/>
    </xf>
    <xf numFmtId="0" fontId="1" fillId="3" borderId="10" xfId="0" applyFont="1" applyFill="1" applyBorder="1" applyAlignment="1">
      <alignment horizontal="justify" vertical="center" wrapText="1"/>
    </xf>
    <xf numFmtId="4" fontId="1" fillId="3" borderId="10" xfId="104" applyNumberFormat="1" applyFont="1" applyFill="1" applyBorder="1" applyAlignment="1">
      <alignment horizontal="center" vertical="center" wrapText="1"/>
      <protection/>
    </xf>
    <xf numFmtId="189" fontId="1" fillId="3" borderId="10" xfId="104" applyNumberFormat="1" applyFont="1" applyFill="1" applyBorder="1" applyAlignment="1">
      <alignment horizontal="right" wrapText="1"/>
      <protection/>
    </xf>
    <xf numFmtId="4" fontId="1" fillId="3" borderId="10" xfId="104" applyNumberFormat="1" applyFont="1" applyFill="1" applyBorder="1" applyAlignment="1">
      <alignment horizontal="right" wrapText="1"/>
      <protection/>
    </xf>
    <xf numFmtId="0" fontId="1" fillId="3" borderId="14" xfId="104" applyNumberFormat="1" applyFont="1" applyFill="1" applyBorder="1" applyAlignment="1">
      <alignment horizontal="center" vertical="center" wrapText="1"/>
      <protection/>
    </xf>
    <xf numFmtId="189" fontId="1" fillId="3" borderId="14" xfId="104" applyNumberFormat="1" applyFont="1" applyFill="1" applyBorder="1" applyAlignment="1">
      <alignment horizontal="right" wrapText="1"/>
      <protection/>
    </xf>
    <xf numFmtId="4" fontId="1" fillId="3" borderId="14" xfId="104" applyNumberFormat="1" applyFont="1" applyFill="1" applyBorder="1" applyAlignment="1">
      <alignment horizontal="right" wrapText="1"/>
      <protection/>
    </xf>
    <xf numFmtId="2" fontId="3" fillId="3" borderId="14" xfId="104" applyNumberFormat="1" applyFont="1" applyFill="1" applyBorder="1" applyAlignment="1">
      <alignment horizontal="center" vertical="center" wrapText="1"/>
      <protection/>
    </xf>
    <xf numFmtId="0" fontId="1" fillId="3" borderId="16" xfId="0" applyFont="1" applyFill="1" applyBorder="1" applyAlignment="1">
      <alignment horizontal="left" vertical="center"/>
    </xf>
    <xf numFmtId="0" fontId="1" fillId="3" borderId="19" xfId="33" applyFont="1" applyFill="1" applyBorder="1" applyAlignment="1">
      <alignment horizontal="justify" vertical="top" wrapText="1"/>
      <protection/>
    </xf>
    <xf numFmtId="189" fontId="1" fillId="3" borderId="19" xfId="33" applyNumberFormat="1" applyFont="1" applyFill="1" applyBorder="1" applyAlignment="1">
      <alignment/>
      <protection/>
    </xf>
    <xf numFmtId="4" fontId="1" fillId="3" borderId="19" xfId="0" applyNumberFormat="1" applyFont="1" applyFill="1" applyBorder="1" applyAlignment="1">
      <alignment/>
    </xf>
    <xf numFmtId="1" fontId="3" fillId="3" borderId="19" xfId="0" applyNumberFormat="1" applyFont="1" applyFill="1" applyBorder="1" applyAlignment="1">
      <alignment wrapText="1"/>
    </xf>
    <xf numFmtId="4" fontId="1" fillId="3" borderId="19" xfId="112" applyNumberFormat="1" applyFont="1" applyFill="1" applyBorder="1" applyAlignment="1" applyProtection="1">
      <alignment wrapText="1"/>
      <protection/>
    </xf>
    <xf numFmtId="4" fontId="1" fillId="3" borderId="19" xfId="33" applyNumberFormat="1" applyFont="1" applyFill="1" applyBorder="1" applyAlignment="1">
      <alignment/>
      <protection/>
    </xf>
    <xf numFmtId="0" fontId="51" fillId="3" borderId="12" xfId="86" applyFont="1" applyFill="1" applyBorder="1" applyAlignment="1">
      <alignment vertical="center" wrapText="1"/>
      <protection/>
    </xf>
    <xf numFmtId="189" fontId="1" fillId="3" borderId="10" xfId="33" applyNumberFormat="1" applyFont="1" applyFill="1" applyBorder="1" applyAlignment="1">
      <alignment horizontal="right"/>
      <protection/>
    </xf>
    <xf numFmtId="2" fontId="1" fillId="3" borderId="10" xfId="33" applyNumberFormat="1" applyFont="1" applyFill="1" applyBorder="1" applyAlignment="1">
      <alignment horizontal="right"/>
      <protection/>
    </xf>
    <xf numFmtId="191" fontId="1" fillId="3" borderId="10" xfId="33" applyNumberFormat="1" applyFont="1" applyFill="1" applyBorder="1" applyAlignment="1">
      <alignment horizontal="right"/>
      <protection/>
    </xf>
    <xf numFmtId="2" fontId="1" fillId="3" borderId="12" xfId="33" applyNumberFormat="1" applyFont="1" applyFill="1" applyBorder="1" applyAlignment="1">
      <alignment horizontal="right"/>
      <protection/>
    </xf>
    <xf numFmtId="0" fontId="1" fillId="3" borderId="10" xfId="0" applyFont="1" applyFill="1" applyBorder="1" applyAlignment="1">
      <alignment horizontal="left" vertical="center"/>
    </xf>
    <xf numFmtId="1" fontId="1" fillId="3" borderId="10" xfId="0" applyNumberFormat="1" applyFont="1" applyFill="1" applyBorder="1" applyAlignment="1">
      <alignment horizontal="right"/>
    </xf>
    <xf numFmtId="4" fontId="1" fillId="3" borderId="10" xfId="33" applyNumberFormat="1" applyFont="1" applyFill="1" applyBorder="1" applyAlignment="1">
      <alignment horizontal="right"/>
      <protection/>
    </xf>
    <xf numFmtId="1" fontId="1" fillId="3" borderId="10" xfId="33" applyNumberFormat="1" applyFont="1" applyFill="1" applyBorder="1" applyAlignment="1">
      <alignment horizontal="right"/>
      <protection/>
    </xf>
    <xf numFmtId="0" fontId="1" fillId="3" borderId="16" xfId="0" applyFont="1" applyFill="1" applyBorder="1" applyAlignment="1">
      <alignment horizontal="left" vertical="center" wrapText="1"/>
    </xf>
    <xf numFmtId="0" fontId="3" fillId="3" borderId="12" xfId="33" applyFont="1" applyFill="1" applyBorder="1" applyAlignment="1">
      <alignment wrapText="1"/>
      <protection/>
    </xf>
    <xf numFmtId="189" fontId="3" fillId="3" borderId="10" xfId="33" applyNumberFormat="1" applyFont="1" applyFill="1" applyBorder="1" applyAlignment="1">
      <alignment horizontal="right" wrapText="1"/>
      <protection/>
    </xf>
    <xf numFmtId="4" fontId="3" fillId="3" borderId="10" xfId="33" applyNumberFormat="1" applyFont="1" applyFill="1" applyBorder="1" applyAlignment="1">
      <alignment horizontal="right"/>
      <protection/>
    </xf>
    <xf numFmtId="1" fontId="3" fillId="3" borderId="10" xfId="33" applyNumberFormat="1" applyFont="1" applyFill="1" applyBorder="1" applyAlignment="1">
      <alignment horizontal="right"/>
      <protection/>
    </xf>
    <xf numFmtId="0" fontId="1" fillId="3" borderId="12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2" xfId="0" applyNumberFormat="1" applyFont="1" applyFill="1" applyBorder="1" applyAlignment="1">
      <alignment horizontal="center" vertical="center" wrapText="1"/>
    </xf>
    <xf numFmtId="0" fontId="3" fillId="3" borderId="12" xfId="33" applyFont="1" applyFill="1" applyBorder="1" applyAlignment="1">
      <alignment horizontal="justify"/>
      <protection/>
    </xf>
    <xf numFmtId="189" fontId="3" fillId="3" borderId="10" xfId="33" applyNumberFormat="1" applyFont="1" applyFill="1" applyBorder="1" applyAlignment="1">
      <alignment/>
      <protection/>
    </xf>
    <xf numFmtId="187" fontId="3" fillId="3" borderId="10" xfId="33" applyNumberFormat="1" applyFont="1" applyFill="1" applyBorder="1" applyAlignment="1">
      <alignment/>
      <protection/>
    </xf>
    <xf numFmtId="189" fontId="3" fillId="3" borderId="10" xfId="33" applyNumberFormat="1" applyFont="1" applyFill="1" applyBorder="1" applyAlignment="1">
      <alignment horizontal="right"/>
      <protection/>
    </xf>
    <xf numFmtId="0" fontId="3" fillId="3" borderId="12" xfId="33" applyFont="1" applyFill="1" applyBorder="1" applyAlignment="1">
      <alignment vertical="center" wrapText="1"/>
      <protection/>
    </xf>
    <xf numFmtId="0" fontId="51" fillId="3" borderId="10" xfId="0" applyNumberFormat="1" applyFont="1" applyFill="1" applyBorder="1" applyAlignment="1">
      <alignment horizontal="center" vertical="center" wrapText="1"/>
    </xf>
    <xf numFmtId="0" fontId="51" fillId="3" borderId="12" xfId="0" applyFont="1" applyFill="1" applyBorder="1" applyAlignment="1">
      <alignment horizontal="left" wrapText="1"/>
    </xf>
    <xf numFmtId="187" fontId="51" fillId="3" borderId="10" xfId="0" applyNumberFormat="1" applyFont="1" applyFill="1" applyBorder="1" applyAlignment="1">
      <alignment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wrapText="1"/>
    </xf>
    <xf numFmtId="189" fontId="1" fillId="35" borderId="10" xfId="33" applyNumberFormat="1" applyFont="1" applyFill="1" applyBorder="1" applyAlignment="1">
      <alignment horizontal="right" wrapText="1"/>
      <protection/>
    </xf>
    <xf numFmtId="4" fontId="1" fillId="35" borderId="10" xfId="33" applyNumberFormat="1" applyFont="1" applyFill="1" applyBorder="1" applyAlignment="1">
      <alignment horizontal="right" wrapText="1"/>
      <protection/>
    </xf>
    <xf numFmtId="1" fontId="1" fillId="35" borderId="10" xfId="33" applyNumberFormat="1" applyFont="1" applyFill="1" applyBorder="1" applyAlignment="1">
      <alignment horizontal="right" wrapText="1"/>
      <protection/>
    </xf>
    <xf numFmtId="4" fontId="3" fillId="35" borderId="10" xfId="33" applyNumberFormat="1" applyFont="1" applyFill="1" applyBorder="1" applyAlignment="1">
      <alignment horizontal="right" wrapText="1"/>
      <protection/>
    </xf>
    <xf numFmtId="189" fontId="3" fillId="35" borderId="10" xfId="112" applyNumberFormat="1" applyFont="1" applyFill="1" applyBorder="1" applyAlignment="1" applyProtection="1">
      <alignment horizontal="right"/>
      <protection/>
    </xf>
    <xf numFmtId="4" fontId="3" fillId="35" borderId="10" xfId="112" applyNumberFormat="1" applyFont="1" applyFill="1" applyBorder="1" applyAlignment="1" applyProtection="1">
      <alignment horizontal="right"/>
      <protection/>
    </xf>
    <xf numFmtId="1" fontId="3" fillId="35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left" wrapText="1"/>
    </xf>
    <xf numFmtId="189" fontId="3" fillId="35" borderId="10" xfId="112" applyNumberFormat="1" applyFont="1" applyFill="1" applyBorder="1" applyAlignment="1" applyProtection="1">
      <alignment horizontal="right" wrapText="1"/>
      <protection/>
    </xf>
    <xf numFmtId="4" fontId="3" fillId="35" borderId="10" xfId="0" applyNumberFormat="1" applyFont="1" applyFill="1" applyBorder="1" applyAlignment="1">
      <alignment horizontal="right" wrapText="1"/>
    </xf>
    <xf numFmtId="4" fontId="3" fillId="35" borderId="10" xfId="112" applyNumberFormat="1" applyFont="1" applyFill="1" applyBorder="1" applyAlignment="1" applyProtection="1">
      <alignment horizontal="right" wrapText="1"/>
      <protection/>
    </xf>
    <xf numFmtId="1" fontId="3" fillId="35" borderId="10" xfId="112" applyNumberFormat="1" applyFont="1" applyFill="1" applyBorder="1" applyAlignment="1" applyProtection="1">
      <alignment horizontal="right" wrapText="1"/>
      <protection/>
    </xf>
    <xf numFmtId="0" fontId="51" fillId="3" borderId="12" xfId="0" applyFont="1" applyFill="1" applyBorder="1" applyAlignment="1">
      <alignment horizontal="left" vertical="center" wrapText="1"/>
    </xf>
    <xf numFmtId="189" fontId="51" fillId="3" borderId="10" xfId="0" applyNumberFormat="1" applyFont="1" applyFill="1" applyBorder="1" applyAlignment="1">
      <alignment/>
    </xf>
    <xf numFmtId="187" fontId="51" fillId="3" borderId="10" xfId="0" applyNumberFormat="1" applyFont="1" applyFill="1" applyBorder="1" applyAlignment="1">
      <alignment/>
    </xf>
    <xf numFmtId="178" fontId="51" fillId="3" borderId="10" xfId="0" applyNumberFormat="1" applyFont="1" applyFill="1" applyBorder="1" applyAlignment="1">
      <alignment horizontal="right"/>
    </xf>
    <xf numFmtId="1" fontId="51" fillId="3" borderId="10" xfId="0" applyNumberFormat="1" applyFont="1" applyFill="1" applyBorder="1" applyAlignment="1">
      <alignment horizontal="right" wrapText="1"/>
    </xf>
    <xf numFmtId="173" fontId="51" fillId="3" borderId="10" xfId="0" applyNumberFormat="1" applyFont="1" applyFill="1" applyBorder="1" applyAlignment="1">
      <alignment horizontal="right" wrapText="1"/>
    </xf>
    <xf numFmtId="187" fontId="51" fillId="3" borderId="10" xfId="0" applyNumberFormat="1" applyFont="1" applyFill="1" applyBorder="1" applyAlignment="1">
      <alignment horizontal="right"/>
    </xf>
    <xf numFmtId="178" fontId="51" fillId="3" borderId="12" xfId="0" applyNumberFormat="1" applyFont="1" applyFill="1" applyBorder="1" applyAlignment="1">
      <alignment horizontal="right"/>
    </xf>
    <xf numFmtId="187" fontId="51" fillId="3" borderId="12" xfId="0" applyNumberFormat="1" applyFont="1" applyFill="1" applyBorder="1" applyAlignment="1">
      <alignment horizontal="right"/>
    </xf>
    <xf numFmtId="0" fontId="1" fillId="3" borderId="17" xfId="33" applyFont="1" applyFill="1" applyBorder="1" applyAlignment="1">
      <alignment horizontal="justify" vertical="center"/>
      <protection/>
    </xf>
    <xf numFmtId="0" fontId="1" fillId="3" borderId="0" xfId="33" applyFont="1" applyFill="1" applyBorder="1" applyAlignment="1">
      <alignment horizontal="justify" vertical="center"/>
      <protection/>
    </xf>
    <xf numFmtId="189" fontId="1" fillId="3" borderId="10" xfId="33" applyNumberFormat="1" applyFont="1" applyFill="1" applyBorder="1" applyAlignment="1">
      <alignment horizontal="right"/>
      <protection/>
    </xf>
    <xf numFmtId="4" fontId="3" fillId="3" borderId="10" xfId="33" applyNumberFormat="1" applyFont="1" applyFill="1" applyBorder="1" applyAlignment="1">
      <alignment horizontal="right"/>
      <protection/>
    </xf>
    <xf numFmtId="1" fontId="3" fillId="3" borderId="10" xfId="33" applyNumberFormat="1" applyFont="1" applyFill="1" applyBorder="1" applyAlignment="1">
      <alignment horizontal="right"/>
      <protection/>
    </xf>
    <xf numFmtId="4" fontId="1" fillId="3" borderId="10" xfId="33" applyNumberFormat="1" applyFont="1" applyFill="1" applyBorder="1" applyAlignment="1">
      <alignment horizontal="right"/>
      <protection/>
    </xf>
    <xf numFmtId="0" fontId="1" fillId="3" borderId="15" xfId="0" applyFont="1" applyFill="1" applyBorder="1" applyAlignment="1">
      <alignment horizontal="left" vertical="center" wrapText="1"/>
    </xf>
    <xf numFmtId="0" fontId="1" fillId="3" borderId="20" xfId="0" applyNumberFormat="1" applyFont="1" applyFill="1" applyBorder="1" applyAlignment="1">
      <alignment horizontal="center" vertical="center" wrapText="1"/>
    </xf>
    <xf numFmtId="172" fontId="51" fillId="3" borderId="12" xfId="0" applyNumberFormat="1" applyFont="1" applyFill="1" applyBorder="1" applyAlignment="1">
      <alignment horizontal="left" vertical="center" wrapText="1"/>
    </xf>
    <xf numFmtId="173" fontId="51" fillId="3" borderId="12" xfId="0" applyNumberFormat="1" applyFont="1" applyFill="1" applyBorder="1" applyAlignment="1">
      <alignment wrapText="1"/>
    </xf>
    <xf numFmtId="0" fontId="3" fillId="3" borderId="12" xfId="33" applyFont="1" applyFill="1" applyBorder="1" applyAlignment="1">
      <alignment horizontal="left" vertical="center" wrapText="1"/>
      <protection/>
    </xf>
    <xf numFmtId="0" fontId="55" fillId="3" borderId="12" xfId="0" applyFont="1" applyFill="1" applyBorder="1" applyAlignment="1">
      <alignment horizontal="left" vertical="center" wrapText="1"/>
    </xf>
    <xf numFmtId="1" fontId="1" fillId="3" borderId="10" xfId="0" applyNumberFormat="1" applyFont="1" applyFill="1" applyBorder="1" applyAlignment="1">
      <alignment horizontal="right" wrapText="1"/>
    </xf>
    <xf numFmtId="0" fontId="55" fillId="3" borderId="12" xfId="0" applyFont="1" applyFill="1" applyBorder="1" applyAlignment="1">
      <alignment horizontal="left" vertical="top" wrapText="1"/>
    </xf>
    <xf numFmtId="189" fontId="1" fillId="3" borderId="18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/>
    </xf>
    <xf numFmtId="1" fontId="1" fillId="3" borderId="18" xfId="0" applyNumberFormat="1" applyFont="1" applyFill="1" applyBorder="1" applyAlignment="1">
      <alignment/>
    </xf>
    <xf numFmtId="0" fontId="57" fillId="3" borderId="12" xfId="33" applyFont="1" applyFill="1" applyBorder="1" applyAlignment="1">
      <alignment vertical="center" wrapText="1"/>
      <protection/>
    </xf>
    <xf numFmtId="189" fontId="57" fillId="3" borderId="10" xfId="33" applyNumberFormat="1" applyFont="1" applyFill="1" applyBorder="1" applyAlignment="1">
      <alignment wrapText="1"/>
      <protection/>
    </xf>
    <xf numFmtId="4" fontId="5" fillId="3" borderId="10" xfId="33" applyNumberFormat="1" applyFont="1" applyFill="1" applyBorder="1">
      <alignment/>
      <protection/>
    </xf>
    <xf numFmtId="1" fontId="5" fillId="3" borderId="10" xfId="33" applyNumberFormat="1" applyFont="1" applyFill="1" applyBorder="1">
      <alignment/>
      <protection/>
    </xf>
    <xf numFmtId="4" fontId="57" fillId="3" borderId="10" xfId="33" applyNumberFormat="1" applyFont="1" applyFill="1" applyBorder="1" applyAlignment="1">
      <alignment wrapText="1"/>
      <protection/>
    </xf>
    <xf numFmtId="0" fontId="3" fillId="3" borderId="12" xfId="0" applyFont="1" applyFill="1" applyBorder="1" applyAlignment="1">
      <alignment wrapText="1"/>
    </xf>
    <xf numFmtId="0" fontId="1" fillId="3" borderId="12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4" fillId="33" borderId="15" xfId="0" applyFont="1" applyFill="1" applyBorder="1" applyAlignment="1">
      <alignment horizontal="center" vertical="top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189" fontId="51" fillId="33" borderId="10" xfId="0" applyNumberFormat="1" applyFont="1" applyFill="1" applyBorder="1" applyAlignment="1">
      <alignment horizontal="center" vertical="center" wrapText="1"/>
    </xf>
    <xf numFmtId="189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wrapText="1"/>
    </xf>
    <xf numFmtId="0" fontId="51" fillId="33" borderId="0" xfId="0" applyFont="1" applyFill="1" applyAlignment="1">
      <alignment horizontal="right"/>
    </xf>
    <xf numFmtId="0" fontId="1" fillId="3" borderId="12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172" fontId="51" fillId="3" borderId="12" xfId="0" applyNumberFormat="1" applyFont="1" applyFill="1" applyBorder="1" applyAlignment="1">
      <alignment horizontal="left"/>
    </xf>
    <xf numFmtId="172" fontId="51" fillId="3" borderId="16" xfId="0" applyNumberFormat="1" applyFont="1" applyFill="1" applyBorder="1" applyAlignment="1">
      <alignment horizontal="left"/>
    </xf>
    <xf numFmtId="0" fontId="1" fillId="3" borderId="16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2 2" xfId="67"/>
    <cellStyle name="Обычный 2 2 3" xfId="68"/>
    <cellStyle name="Обычный 2 2 4" xfId="69"/>
    <cellStyle name="Обычный 2 2 5" xfId="70"/>
    <cellStyle name="Обычный 2 2 6" xfId="71"/>
    <cellStyle name="Обычный 2 2 7" xfId="72"/>
    <cellStyle name="Обычный 2 3" xfId="73"/>
    <cellStyle name="Обычный 2 4" xfId="74"/>
    <cellStyle name="Обычный 2 5" xfId="75"/>
    <cellStyle name="Обычный 2 6" xfId="76"/>
    <cellStyle name="Обычный 2 7" xfId="77"/>
    <cellStyle name="Обычный 20" xfId="78"/>
    <cellStyle name="Обычный 21" xfId="79"/>
    <cellStyle name="Обычный 22" xfId="80"/>
    <cellStyle name="Обычный 23" xfId="81"/>
    <cellStyle name="Обычный 24" xfId="82"/>
    <cellStyle name="Обычный 25" xfId="83"/>
    <cellStyle name="Обычный 26" xfId="84"/>
    <cellStyle name="Обычный 27" xfId="85"/>
    <cellStyle name="Обычный 28" xfId="86"/>
    <cellStyle name="Обычный 29" xfId="87"/>
    <cellStyle name="Обычный 3" xfId="88"/>
    <cellStyle name="Обычный 30" xfId="89"/>
    <cellStyle name="Обычный 31" xfId="90"/>
    <cellStyle name="Обычный 32" xfId="91"/>
    <cellStyle name="Обычный 33" xfId="92"/>
    <cellStyle name="Обычный 34" xfId="93"/>
    <cellStyle name="Обычный 35" xfId="94"/>
    <cellStyle name="Обычный 36" xfId="95"/>
    <cellStyle name="Обычный 37" xfId="96"/>
    <cellStyle name="Обычный 38" xfId="97"/>
    <cellStyle name="Обычный 4" xfId="98"/>
    <cellStyle name="Обычный 5" xfId="99"/>
    <cellStyle name="Обычный 6" xfId="100"/>
    <cellStyle name="Обычный 7" xfId="101"/>
    <cellStyle name="Обычный 8" xfId="102"/>
    <cellStyle name="Обычный 9" xfId="103"/>
    <cellStyle name="Обычный_Лист1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276"/>
  <sheetViews>
    <sheetView tabSelected="1" zoomScale="90" zoomScaleNormal="90" zoomScaleSheetLayoutView="85" workbookViewId="0" topLeftCell="A10">
      <selection activeCell="J261" sqref="J261"/>
    </sheetView>
  </sheetViews>
  <sheetFormatPr defaultColWidth="1.4921875" defaultRowHeight="12.75"/>
  <cols>
    <col min="1" max="1" width="6.375" style="27" customWidth="1"/>
    <col min="2" max="2" width="34.875" style="0" customWidth="1"/>
    <col min="3" max="3" width="34.875" style="0" hidden="1" customWidth="1"/>
    <col min="4" max="4" width="16.875" style="19" customWidth="1"/>
    <col min="5" max="5" width="16.375" style="0" customWidth="1"/>
    <col min="6" max="6" width="11.125" style="15" customWidth="1"/>
    <col min="7" max="7" width="14.625" style="0" customWidth="1"/>
    <col min="8" max="8" width="12.875" style="0" customWidth="1"/>
    <col min="9" max="9" width="15.50390625" style="0" customWidth="1"/>
    <col min="10" max="10" width="14.50390625" style="0" customWidth="1"/>
    <col min="11" max="11" width="15.375" style="0" customWidth="1"/>
    <col min="12" max="12" width="12.875" style="0" customWidth="1"/>
    <col min="13" max="13" width="15.00390625" style="0" customWidth="1"/>
    <col min="14" max="14" width="12.875" style="0" customWidth="1"/>
    <col min="15" max="15" width="14.625" style="0" customWidth="1"/>
    <col min="16" max="16" width="10.50390625" style="0" customWidth="1"/>
    <col min="17" max="17" width="8.50390625" style="0" customWidth="1"/>
    <col min="18" max="18" width="11.875" style="0" customWidth="1"/>
    <col min="19" max="19" width="10.00390625" style="0" customWidth="1"/>
    <col min="20" max="20" width="9.125" style="0" hidden="1" customWidth="1"/>
    <col min="21" max="21" width="12.50390625" style="0" hidden="1" customWidth="1"/>
    <col min="22" max="73" width="9.125" style="0" hidden="1" customWidth="1"/>
    <col min="74" max="74" width="8.50390625" style="0" hidden="1" customWidth="1"/>
    <col min="75" max="75" width="14.50390625" style="0" hidden="1" customWidth="1"/>
    <col min="76" max="86" width="9.125" style="0" hidden="1" customWidth="1"/>
    <col min="87" max="87" width="4.375" style="0" hidden="1" customWidth="1"/>
    <col min="88" max="101" width="9.125" style="0" hidden="1" customWidth="1"/>
    <col min="102" max="102" width="9.00390625" style="0" hidden="1" customWidth="1"/>
    <col min="103" max="119" width="9.125" style="0" hidden="1" customWidth="1"/>
    <col min="120" max="120" width="1.4921875" style="0" hidden="1" customWidth="1"/>
    <col min="121" max="121" width="16.875" style="0" customWidth="1"/>
  </cols>
  <sheetData>
    <row r="1" spans="18:19" ht="12.75">
      <c r="R1" s="204"/>
      <c r="S1" s="205"/>
    </row>
    <row r="2" spans="1:19" ht="12.75">
      <c r="A2" s="28"/>
      <c r="B2" s="2"/>
      <c r="C2" s="2"/>
      <c r="D2" s="20"/>
      <c r="E2" s="2"/>
      <c r="F2" s="16"/>
      <c r="G2" s="2"/>
      <c r="H2" s="2"/>
      <c r="I2" s="2"/>
      <c r="J2" s="2"/>
      <c r="K2" s="2"/>
      <c r="L2" s="2"/>
      <c r="M2" s="2"/>
      <c r="N2" s="212" t="s">
        <v>32</v>
      </c>
      <c r="O2" s="212"/>
      <c r="P2" s="212"/>
      <c r="Q2" s="212"/>
      <c r="R2" s="212"/>
      <c r="S2" s="212"/>
    </row>
    <row r="3" spans="1:19" s="1" customFormat="1" ht="12.75">
      <c r="A3" s="28"/>
      <c r="B3" s="2"/>
      <c r="C3" s="2"/>
      <c r="D3" s="20"/>
      <c r="E3" s="2"/>
      <c r="F3" s="16"/>
      <c r="G3" s="2"/>
      <c r="H3" s="2"/>
      <c r="I3" s="2"/>
      <c r="J3" s="2"/>
      <c r="K3" s="2"/>
      <c r="L3" s="2"/>
      <c r="M3" s="2"/>
      <c r="N3" s="2"/>
      <c r="O3" s="3"/>
      <c r="P3" s="4"/>
      <c r="Q3" s="2"/>
      <c r="R3" s="2"/>
      <c r="S3" s="2"/>
    </row>
    <row r="4" spans="1:19" s="1" customFormat="1" ht="12.75">
      <c r="A4" s="28"/>
      <c r="B4" s="2"/>
      <c r="C4" s="2"/>
      <c r="D4" s="20"/>
      <c r="E4" s="2"/>
      <c r="F4" s="16"/>
      <c r="G4" s="2"/>
      <c r="H4" s="2"/>
      <c r="I4" s="2"/>
      <c r="J4" s="2"/>
      <c r="K4" s="2"/>
      <c r="L4" s="2"/>
      <c r="M4" s="2"/>
      <c r="N4" s="2"/>
      <c r="O4" s="2"/>
      <c r="P4" s="203"/>
      <c r="Q4" s="203"/>
      <c r="R4" s="203"/>
      <c r="S4" s="203"/>
    </row>
    <row r="5" spans="1:19" s="1" customFormat="1" ht="45.75" customHeight="1">
      <c r="A5" s="206" t="s">
        <v>48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</row>
    <row r="6" spans="1:19" s="1" customFormat="1" ht="29.25" customHeight="1">
      <c r="A6" s="30"/>
      <c r="B6" s="25"/>
      <c r="C6" s="25"/>
      <c r="D6" s="31"/>
      <c r="E6" s="25"/>
      <c r="F6" s="32"/>
      <c r="G6" s="25"/>
      <c r="H6" s="25"/>
      <c r="I6" s="33" t="s">
        <v>49</v>
      </c>
      <c r="J6" s="25"/>
      <c r="K6" s="25"/>
      <c r="L6" s="25"/>
      <c r="M6" s="25"/>
      <c r="N6" s="25"/>
      <c r="O6" s="25"/>
      <c r="P6" s="25"/>
      <c r="Q6" s="25"/>
      <c r="R6" s="25"/>
      <c r="S6" s="34"/>
    </row>
    <row r="7" spans="1:19" s="1" customFormat="1" ht="40.5" customHeight="1">
      <c r="A7" s="207" t="s">
        <v>0</v>
      </c>
      <c r="B7" s="200" t="s">
        <v>1</v>
      </c>
      <c r="C7" s="23"/>
      <c r="D7" s="209" t="s">
        <v>2</v>
      </c>
      <c r="E7" s="200" t="s">
        <v>4</v>
      </c>
      <c r="F7" s="201"/>
      <c r="G7" s="201"/>
      <c r="H7" s="201"/>
      <c r="I7" s="201"/>
      <c r="J7" s="201"/>
      <c r="K7" s="201"/>
      <c r="L7" s="201"/>
      <c r="M7" s="201"/>
      <c r="N7" s="201"/>
      <c r="O7" s="202"/>
      <c r="P7" s="200" t="s">
        <v>14</v>
      </c>
      <c r="Q7" s="201"/>
      <c r="R7" s="201"/>
      <c r="S7" s="201"/>
    </row>
    <row r="8" spans="1:19" s="1" customFormat="1" ht="171">
      <c r="A8" s="208"/>
      <c r="B8" s="201"/>
      <c r="C8" s="24"/>
      <c r="D8" s="210"/>
      <c r="E8" s="23" t="s">
        <v>5</v>
      </c>
      <c r="F8" s="200" t="s">
        <v>6</v>
      </c>
      <c r="G8" s="201"/>
      <c r="H8" s="200" t="s">
        <v>8</v>
      </c>
      <c r="I8" s="201"/>
      <c r="J8" s="200" t="s">
        <v>10</v>
      </c>
      <c r="K8" s="201"/>
      <c r="L8" s="200" t="s">
        <v>11</v>
      </c>
      <c r="M8" s="201"/>
      <c r="N8" s="200" t="s">
        <v>12</v>
      </c>
      <c r="O8" s="202"/>
      <c r="P8" s="23" t="s">
        <v>15</v>
      </c>
      <c r="Q8" s="23" t="s">
        <v>16</v>
      </c>
      <c r="R8" s="23" t="s">
        <v>17</v>
      </c>
      <c r="S8" s="23" t="s">
        <v>18</v>
      </c>
    </row>
    <row r="9" spans="1:19" s="1" customFormat="1" ht="13.5">
      <c r="A9" s="208"/>
      <c r="B9" s="211"/>
      <c r="C9" s="26"/>
      <c r="D9" s="21" t="s">
        <v>3</v>
      </c>
      <c r="E9" s="6" t="s">
        <v>3</v>
      </c>
      <c r="F9" s="17" t="s">
        <v>7</v>
      </c>
      <c r="G9" s="5" t="s">
        <v>3</v>
      </c>
      <c r="H9" s="5" t="s">
        <v>9</v>
      </c>
      <c r="I9" s="5" t="s">
        <v>3</v>
      </c>
      <c r="J9" s="6" t="s">
        <v>9</v>
      </c>
      <c r="K9" s="6" t="s">
        <v>3</v>
      </c>
      <c r="L9" s="5" t="s">
        <v>9</v>
      </c>
      <c r="M9" s="5" t="s">
        <v>3</v>
      </c>
      <c r="N9" s="5" t="s">
        <v>13</v>
      </c>
      <c r="O9" s="9" t="s">
        <v>3</v>
      </c>
      <c r="P9" s="6" t="s">
        <v>3</v>
      </c>
      <c r="Q9" s="6" t="s">
        <v>3</v>
      </c>
      <c r="R9" s="6" t="s">
        <v>3</v>
      </c>
      <c r="S9" s="6" t="s">
        <v>3</v>
      </c>
    </row>
    <row r="10" spans="1:19" s="1" customFormat="1" ht="12.75">
      <c r="A10" s="29">
        <v>1</v>
      </c>
      <c r="B10" s="7">
        <v>2</v>
      </c>
      <c r="C10" s="8"/>
      <c r="D10" s="22">
        <v>3</v>
      </c>
      <c r="E10" s="8">
        <v>4</v>
      </c>
      <c r="F10" s="14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10">
        <v>14</v>
      </c>
      <c r="P10" s="7">
        <v>15</v>
      </c>
      <c r="Q10" s="7">
        <v>16</v>
      </c>
      <c r="R10" s="7">
        <v>17</v>
      </c>
      <c r="S10" s="7">
        <v>18</v>
      </c>
    </row>
    <row r="11" spans="1:19" s="11" customFormat="1" ht="12.75">
      <c r="A11" s="217" t="s">
        <v>146</v>
      </c>
      <c r="B11" s="218"/>
      <c r="C11" s="35"/>
      <c r="D11" s="36">
        <f aca="true" t="shared" si="0" ref="D11:I11">SUM(D12+D16+D18+D28+D44+D52+D187+D190+D203+D206+D219+D228+D231+D247+D256+D258+D261+D265+D269+D273+D275)</f>
        <v>342281803.18161285</v>
      </c>
      <c r="E11" s="36">
        <f t="shared" si="0"/>
        <v>57048096.6</v>
      </c>
      <c r="F11" s="37">
        <f t="shared" si="0"/>
        <v>1</v>
      </c>
      <c r="G11" s="36">
        <f t="shared" si="0"/>
        <v>1707731</v>
      </c>
      <c r="H11" s="36">
        <f t="shared" si="0"/>
        <v>71479.83999999998</v>
      </c>
      <c r="I11" s="36">
        <f t="shared" si="0"/>
        <v>226660218.75454608</v>
      </c>
      <c r="J11" s="36">
        <v>1473.3</v>
      </c>
      <c r="K11" s="36">
        <v>5241617</v>
      </c>
      <c r="L11" s="36">
        <f aca="true" t="shared" si="1" ref="L11:S11">SUM(L12+L16+L18+L28+L44+L52+L187+L190+L203+L206+L219+L228+L231+L247+L256+L258+L261+L265+L269+L273+L275)</f>
        <v>21491.719999999998</v>
      </c>
      <c r="M11" s="36">
        <f t="shared" si="1"/>
        <v>31064799.037966803</v>
      </c>
      <c r="N11" s="36">
        <f t="shared" si="1"/>
        <v>1397.54</v>
      </c>
      <c r="O11" s="36">
        <f t="shared" si="1"/>
        <v>20559340.688</v>
      </c>
      <c r="P11" s="36">
        <f t="shared" si="1"/>
        <v>0</v>
      </c>
      <c r="Q11" s="36">
        <f t="shared" si="1"/>
        <v>0</v>
      </c>
      <c r="R11" s="36">
        <f t="shared" si="1"/>
        <v>0</v>
      </c>
      <c r="S11" s="36">
        <f t="shared" si="1"/>
        <v>0</v>
      </c>
    </row>
    <row r="12" spans="1:19" ht="12.75">
      <c r="A12" s="213" t="s">
        <v>47</v>
      </c>
      <c r="B12" s="214"/>
      <c r="C12" s="38"/>
      <c r="D12" s="39">
        <f aca="true" t="shared" si="2" ref="D12:S12">SUM(D13:D15)</f>
        <v>7364206.5</v>
      </c>
      <c r="E12" s="40">
        <f t="shared" si="2"/>
        <v>0</v>
      </c>
      <c r="F12" s="41">
        <f t="shared" si="2"/>
        <v>1</v>
      </c>
      <c r="G12" s="40">
        <f t="shared" si="2"/>
        <v>1707731</v>
      </c>
      <c r="H12" s="40">
        <f t="shared" si="2"/>
        <v>1217.98</v>
      </c>
      <c r="I12" s="40">
        <f t="shared" si="2"/>
        <v>3764459.5</v>
      </c>
      <c r="J12" s="40">
        <f t="shared" si="2"/>
        <v>11786.4</v>
      </c>
      <c r="K12" s="40">
        <f t="shared" si="2"/>
        <v>41932936.808</v>
      </c>
      <c r="L12" s="40">
        <f t="shared" si="2"/>
        <v>360</v>
      </c>
      <c r="M12" s="40">
        <f t="shared" si="2"/>
        <v>1892016</v>
      </c>
      <c r="N12" s="40">
        <f t="shared" si="2"/>
        <v>0</v>
      </c>
      <c r="O12" s="40">
        <f t="shared" si="2"/>
        <v>0</v>
      </c>
      <c r="P12" s="40">
        <f t="shared" si="2"/>
        <v>0</v>
      </c>
      <c r="Q12" s="40">
        <f t="shared" si="2"/>
        <v>0</v>
      </c>
      <c r="R12" s="40">
        <f t="shared" si="2"/>
        <v>0</v>
      </c>
      <c r="S12" s="40">
        <f t="shared" si="2"/>
        <v>0</v>
      </c>
    </row>
    <row r="13" spans="1:19" ht="12.75">
      <c r="A13" s="42">
        <v>1</v>
      </c>
      <c r="B13" s="43" t="s">
        <v>50</v>
      </c>
      <c r="C13" s="43"/>
      <c r="D13" s="44">
        <v>1892016</v>
      </c>
      <c r="E13" s="45">
        <v>0</v>
      </c>
      <c r="F13" s="46">
        <v>0</v>
      </c>
      <c r="G13" s="45">
        <v>0</v>
      </c>
      <c r="H13" s="45">
        <v>0</v>
      </c>
      <c r="I13" s="45">
        <v>0</v>
      </c>
      <c r="J13" s="40">
        <f>SUM(J14:J18)</f>
        <v>5893.2</v>
      </c>
      <c r="K13" s="40">
        <f>SUM(K14:K18)</f>
        <v>20966468.404</v>
      </c>
      <c r="L13" s="45">
        <v>360</v>
      </c>
      <c r="M13" s="47">
        <v>1892016</v>
      </c>
      <c r="N13" s="45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</row>
    <row r="14" spans="1:19" ht="12.75">
      <c r="A14" s="42">
        <v>2</v>
      </c>
      <c r="B14" s="43" t="s">
        <v>51</v>
      </c>
      <c r="C14" s="43"/>
      <c r="D14" s="49">
        <v>1707731</v>
      </c>
      <c r="E14" s="45">
        <v>0</v>
      </c>
      <c r="F14" s="46">
        <v>1</v>
      </c>
      <c r="G14" s="50">
        <v>1707731</v>
      </c>
      <c r="H14" s="45">
        <v>0</v>
      </c>
      <c r="I14" s="45">
        <v>0</v>
      </c>
      <c r="J14" s="40">
        <f>SUM(J15:J24)</f>
        <v>2946.6</v>
      </c>
      <c r="K14" s="40">
        <f>SUM(K15:K24)</f>
        <v>10483234.202</v>
      </c>
      <c r="L14" s="45">
        <v>0</v>
      </c>
      <c r="M14" s="45">
        <v>0</v>
      </c>
      <c r="N14" s="45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</row>
    <row r="15" spans="1:19" ht="12.75">
      <c r="A15" s="42">
        <v>3</v>
      </c>
      <c r="B15" s="51" t="s">
        <v>52</v>
      </c>
      <c r="C15" s="51"/>
      <c r="D15" s="49">
        <v>3764459.5</v>
      </c>
      <c r="E15" s="45">
        <v>0</v>
      </c>
      <c r="F15" s="46">
        <v>0</v>
      </c>
      <c r="G15" s="45">
        <v>0</v>
      </c>
      <c r="H15" s="45">
        <v>1217.98</v>
      </c>
      <c r="I15" s="52">
        <v>3764459.5</v>
      </c>
      <c r="J15" s="40">
        <f>SUM(J16:J276)</f>
        <v>2946.6</v>
      </c>
      <c r="K15" s="40">
        <f>SUM(K16:K276)</f>
        <v>10483234.202</v>
      </c>
      <c r="L15" s="45">
        <v>0</v>
      </c>
      <c r="M15" s="45">
        <v>0</v>
      </c>
      <c r="N15" s="45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</row>
    <row r="16" spans="1:120" ht="12.75">
      <c r="A16" s="215" t="s">
        <v>22</v>
      </c>
      <c r="B16" s="216"/>
      <c r="C16" s="53"/>
      <c r="D16" s="39">
        <f>SUM(D17)</f>
        <v>2758210</v>
      </c>
      <c r="E16" s="40">
        <f aca="true" t="shared" si="3" ref="E16:BP16">SUM(E17)</f>
        <v>0</v>
      </c>
      <c r="F16" s="41">
        <f t="shared" si="3"/>
        <v>0</v>
      </c>
      <c r="G16" s="40">
        <f t="shared" si="3"/>
        <v>0</v>
      </c>
      <c r="H16" s="40">
        <f t="shared" si="3"/>
        <v>894</v>
      </c>
      <c r="I16" s="40">
        <f t="shared" si="3"/>
        <v>2758210</v>
      </c>
      <c r="J16" s="40">
        <f t="shared" si="3"/>
        <v>0</v>
      </c>
      <c r="K16" s="40">
        <f t="shared" si="3"/>
        <v>0</v>
      </c>
      <c r="L16" s="40">
        <f t="shared" si="3"/>
        <v>0</v>
      </c>
      <c r="M16" s="40">
        <f t="shared" si="3"/>
        <v>0</v>
      </c>
      <c r="N16" s="40">
        <f t="shared" si="3"/>
        <v>0</v>
      </c>
      <c r="O16" s="40">
        <f t="shared" si="3"/>
        <v>0</v>
      </c>
      <c r="P16" s="40">
        <f t="shared" si="3"/>
        <v>0</v>
      </c>
      <c r="Q16" s="40">
        <f t="shared" si="3"/>
        <v>0</v>
      </c>
      <c r="R16" s="40">
        <f t="shared" si="3"/>
        <v>0</v>
      </c>
      <c r="S16" s="40">
        <f t="shared" si="3"/>
        <v>0</v>
      </c>
      <c r="T16" s="12">
        <f t="shared" si="3"/>
        <v>0</v>
      </c>
      <c r="U16" s="12">
        <f t="shared" si="3"/>
        <v>0</v>
      </c>
      <c r="V16" s="12">
        <f t="shared" si="3"/>
        <v>0</v>
      </c>
      <c r="W16" s="12">
        <f t="shared" si="3"/>
        <v>0</v>
      </c>
      <c r="X16" s="12">
        <f t="shared" si="3"/>
        <v>0</v>
      </c>
      <c r="Y16" s="12">
        <f t="shared" si="3"/>
        <v>0</v>
      </c>
      <c r="Z16" s="12">
        <f t="shared" si="3"/>
        <v>0</v>
      </c>
      <c r="AA16" s="12">
        <f t="shared" si="3"/>
        <v>0</v>
      </c>
      <c r="AB16" s="12">
        <f t="shared" si="3"/>
        <v>0</v>
      </c>
      <c r="AC16" s="12">
        <f t="shared" si="3"/>
        <v>0</v>
      </c>
      <c r="AD16" s="12">
        <f t="shared" si="3"/>
        <v>0</v>
      </c>
      <c r="AE16" s="12">
        <f t="shared" si="3"/>
        <v>0</v>
      </c>
      <c r="AF16" s="12">
        <f t="shared" si="3"/>
        <v>0</v>
      </c>
      <c r="AG16" s="12">
        <f t="shared" si="3"/>
        <v>0</v>
      </c>
      <c r="AH16" s="12">
        <f t="shared" si="3"/>
        <v>0</v>
      </c>
      <c r="AI16" s="12">
        <f t="shared" si="3"/>
        <v>0</v>
      </c>
      <c r="AJ16" s="12">
        <f t="shared" si="3"/>
        <v>0</v>
      </c>
      <c r="AK16" s="12">
        <f t="shared" si="3"/>
        <v>0</v>
      </c>
      <c r="AL16" s="12">
        <f t="shared" si="3"/>
        <v>0</v>
      </c>
      <c r="AM16" s="12">
        <f t="shared" si="3"/>
        <v>0</v>
      </c>
      <c r="AN16" s="12">
        <f t="shared" si="3"/>
        <v>0</v>
      </c>
      <c r="AO16" s="12">
        <f t="shared" si="3"/>
        <v>0</v>
      </c>
      <c r="AP16" s="12">
        <f t="shared" si="3"/>
        <v>0</v>
      </c>
      <c r="AQ16" s="12">
        <f t="shared" si="3"/>
        <v>0</v>
      </c>
      <c r="AR16" s="12">
        <f t="shared" si="3"/>
        <v>0</v>
      </c>
      <c r="AS16" s="12">
        <f t="shared" si="3"/>
        <v>0</v>
      </c>
      <c r="AT16" s="12">
        <f t="shared" si="3"/>
        <v>0</v>
      </c>
      <c r="AU16" s="12">
        <f t="shared" si="3"/>
        <v>0</v>
      </c>
      <c r="AV16" s="12">
        <f t="shared" si="3"/>
        <v>0</v>
      </c>
      <c r="AW16" s="12">
        <f t="shared" si="3"/>
        <v>0</v>
      </c>
      <c r="AX16" s="12">
        <f t="shared" si="3"/>
        <v>0</v>
      </c>
      <c r="AY16" s="12">
        <f t="shared" si="3"/>
        <v>0</v>
      </c>
      <c r="AZ16" s="12">
        <f t="shared" si="3"/>
        <v>0</v>
      </c>
      <c r="BA16" s="12">
        <f t="shared" si="3"/>
        <v>0</v>
      </c>
      <c r="BB16" s="12">
        <f t="shared" si="3"/>
        <v>0</v>
      </c>
      <c r="BC16" s="12">
        <f t="shared" si="3"/>
        <v>0</v>
      </c>
      <c r="BD16" s="12">
        <f t="shared" si="3"/>
        <v>0</v>
      </c>
      <c r="BE16" s="12">
        <f t="shared" si="3"/>
        <v>0</v>
      </c>
      <c r="BF16" s="12">
        <f t="shared" si="3"/>
        <v>0</v>
      </c>
      <c r="BG16" s="12">
        <f t="shared" si="3"/>
        <v>0</v>
      </c>
      <c r="BH16" s="12">
        <f t="shared" si="3"/>
        <v>0</v>
      </c>
      <c r="BI16" s="12">
        <f t="shared" si="3"/>
        <v>0</v>
      </c>
      <c r="BJ16" s="12">
        <f t="shared" si="3"/>
        <v>0</v>
      </c>
      <c r="BK16" s="12">
        <f t="shared" si="3"/>
        <v>0</v>
      </c>
      <c r="BL16" s="12">
        <f t="shared" si="3"/>
        <v>0</v>
      </c>
      <c r="BM16" s="12">
        <f t="shared" si="3"/>
        <v>0</v>
      </c>
      <c r="BN16" s="12">
        <f t="shared" si="3"/>
        <v>0</v>
      </c>
      <c r="BO16" s="12">
        <f t="shared" si="3"/>
        <v>0</v>
      </c>
      <c r="BP16" s="12">
        <f t="shared" si="3"/>
        <v>0</v>
      </c>
      <c r="BQ16" s="12">
        <f aca="true" t="shared" si="4" ref="BQ16:DP16">SUM(BQ17)</f>
        <v>0</v>
      </c>
      <c r="BR16" s="12">
        <f t="shared" si="4"/>
        <v>0</v>
      </c>
      <c r="BS16" s="12">
        <f t="shared" si="4"/>
        <v>0</v>
      </c>
      <c r="BT16" s="12">
        <f t="shared" si="4"/>
        <v>0</v>
      </c>
      <c r="BU16" s="12">
        <f t="shared" si="4"/>
        <v>0</v>
      </c>
      <c r="BV16" s="12">
        <f t="shared" si="4"/>
        <v>0</v>
      </c>
      <c r="BW16" s="12">
        <f t="shared" si="4"/>
        <v>0</v>
      </c>
      <c r="BX16" s="12">
        <f t="shared" si="4"/>
        <v>0</v>
      </c>
      <c r="BY16" s="12">
        <f t="shared" si="4"/>
        <v>0</v>
      </c>
      <c r="BZ16" s="12">
        <f t="shared" si="4"/>
        <v>0</v>
      </c>
      <c r="CA16" s="12">
        <f t="shared" si="4"/>
        <v>0</v>
      </c>
      <c r="CB16" s="12">
        <f t="shared" si="4"/>
        <v>0</v>
      </c>
      <c r="CC16" s="12">
        <f t="shared" si="4"/>
        <v>0</v>
      </c>
      <c r="CD16" s="12">
        <f t="shared" si="4"/>
        <v>0</v>
      </c>
      <c r="CE16" s="12">
        <f t="shared" si="4"/>
        <v>0</v>
      </c>
      <c r="CF16" s="12">
        <f t="shared" si="4"/>
        <v>0</v>
      </c>
      <c r="CG16" s="12">
        <f t="shared" si="4"/>
        <v>0</v>
      </c>
      <c r="CH16" s="12">
        <f t="shared" si="4"/>
        <v>0</v>
      </c>
      <c r="CI16" s="12">
        <f t="shared" si="4"/>
        <v>0</v>
      </c>
      <c r="CJ16" s="12">
        <f t="shared" si="4"/>
        <v>0</v>
      </c>
      <c r="CK16" s="12">
        <f t="shared" si="4"/>
        <v>0</v>
      </c>
      <c r="CL16" s="12">
        <f t="shared" si="4"/>
        <v>0</v>
      </c>
      <c r="CM16" s="12">
        <f t="shared" si="4"/>
        <v>0</v>
      </c>
      <c r="CN16" s="12">
        <f t="shared" si="4"/>
        <v>0</v>
      </c>
      <c r="CO16" s="12">
        <f t="shared" si="4"/>
        <v>0</v>
      </c>
      <c r="CP16" s="12">
        <f t="shared" si="4"/>
        <v>0</v>
      </c>
      <c r="CQ16" s="12">
        <f t="shared" si="4"/>
        <v>0</v>
      </c>
      <c r="CR16" s="12">
        <f t="shared" si="4"/>
        <v>0</v>
      </c>
      <c r="CS16" s="12">
        <f t="shared" si="4"/>
        <v>0</v>
      </c>
      <c r="CT16" s="12">
        <f t="shared" si="4"/>
        <v>0</v>
      </c>
      <c r="CU16" s="12">
        <f t="shared" si="4"/>
        <v>0</v>
      </c>
      <c r="CV16" s="12">
        <f t="shared" si="4"/>
        <v>0</v>
      </c>
      <c r="CW16" s="12">
        <f t="shared" si="4"/>
        <v>0</v>
      </c>
      <c r="CX16" s="12">
        <f t="shared" si="4"/>
        <v>0</v>
      </c>
      <c r="CY16" s="12">
        <f t="shared" si="4"/>
        <v>0</v>
      </c>
      <c r="CZ16" s="12">
        <f t="shared" si="4"/>
        <v>0</v>
      </c>
      <c r="DA16" s="12">
        <f t="shared" si="4"/>
        <v>0</v>
      </c>
      <c r="DB16" s="12">
        <f t="shared" si="4"/>
        <v>0</v>
      </c>
      <c r="DC16" s="12">
        <f t="shared" si="4"/>
        <v>0</v>
      </c>
      <c r="DD16" s="12">
        <f t="shared" si="4"/>
        <v>0</v>
      </c>
      <c r="DE16" s="12">
        <f t="shared" si="4"/>
        <v>0</v>
      </c>
      <c r="DF16" s="12">
        <f t="shared" si="4"/>
        <v>0</v>
      </c>
      <c r="DG16" s="12">
        <f t="shared" si="4"/>
        <v>0</v>
      </c>
      <c r="DH16" s="12">
        <f t="shared" si="4"/>
        <v>0</v>
      </c>
      <c r="DI16" s="12">
        <f t="shared" si="4"/>
        <v>0</v>
      </c>
      <c r="DJ16" s="12">
        <f t="shared" si="4"/>
        <v>0</v>
      </c>
      <c r="DK16" s="12">
        <f t="shared" si="4"/>
        <v>0</v>
      </c>
      <c r="DL16" s="12">
        <f t="shared" si="4"/>
        <v>0</v>
      </c>
      <c r="DM16" s="12">
        <f t="shared" si="4"/>
        <v>0</v>
      </c>
      <c r="DN16" s="12">
        <f t="shared" si="4"/>
        <v>0</v>
      </c>
      <c r="DO16" s="12">
        <f t="shared" si="4"/>
        <v>0</v>
      </c>
      <c r="DP16" s="12">
        <f t="shared" si="4"/>
        <v>0</v>
      </c>
    </row>
    <row r="17" spans="1:19" ht="13.5">
      <c r="A17" s="42">
        <v>4</v>
      </c>
      <c r="B17" s="54" t="s">
        <v>33</v>
      </c>
      <c r="C17" s="55"/>
      <c r="D17" s="56">
        <v>2758210</v>
      </c>
      <c r="E17" s="57">
        <v>0</v>
      </c>
      <c r="F17" s="58">
        <v>0</v>
      </c>
      <c r="G17" s="59">
        <v>0</v>
      </c>
      <c r="H17" s="57">
        <v>894</v>
      </c>
      <c r="I17" s="60">
        <v>2758210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61">
        <v>0</v>
      </c>
      <c r="P17" s="59">
        <v>0</v>
      </c>
      <c r="Q17" s="59">
        <v>0</v>
      </c>
      <c r="R17" s="59">
        <v>0</v>
      </c>
      <c r="S17" s="59">
        <v>0</v>
      </c>
    </row>
    <row r="18" spans="1:19" ht="12.75">
      <c r="A18" s="215" t="s">
        <v>21</v>
      </c>
      <c r="B18" s="216"/>
      <c r="C18" s="53"/>
      <c r="D18" s="39">
        <f>SUM(D19:D27)</f>
        <v>12845586.316386</v>
      </c>
      <c r="E18" s="39">
        <f aca="true" t="shared" si="5" ref="E18:S18">SUM(E19:E27)</f>
        <v>1621941.87</v>
      </c>
      <c r="F18" s="39">
        <f t="shared" si="5"/>
        <v>0</v>
      </c>
      <c r="G18" s="39">
        <f t="shared" si="5"/>
        <v>0</v>
      </c>
      <c r="H18" s="39">
        <f t="shared" si="5"/>
        <v>3168</v>
      </c>
      <c r="I18" s="39">
        <f t="shared" si="5"/>
        <v>11223644.446386</v>
      </c>
      <c r="J18" s="39">
        <f t="shared" si="5"/>
        <v>0</v>
      </c>
      <c r="K18" s="39">
        <f t="shared" si="5"/>
        <v>0</v>
      </c>
      <c r="L18" s="39">
        <f t="shared" si="5"/>
        <v>0</v>
      </c>
      <c r="M18" s="39">
        <f t="shared" si="5"/>
        <v>0</v>
      </c>
      <c r="N18" s="39">
        <f t="shared" si="5"/>
        <v>0</v>
      </c>
      <c r="O18" s="39">
        <f t="shared" si="5"/>
        <v>0</v>
      </c>
      <c r="P18" s="39">
        <f t="shared" si="5"/>
        <v>0</v>
      </c>
      <c r="Q18" s="39">
        <f t="shared" si="5"/>
        <v>0</v>
      </c>
      <c r="R18" s="39">
        <f t="shared" si="5"/>
        <v>0</v>
      </c>
      <c r="S18" s="39">
        <f t="shared" si="5"/>
        <v>0</v>
      </c>
    </row>
    <row r="19" spans="1:19" ht="12.75">
      <c r="A19" s="42">
        <v>5</v>
      </c>
      <c r="B19" s="62" t="s">
        <v>34</v>
      </c>
      <c r="C19" s="62"/>
      <c r="D19" s="63">
        <v>1621941.87</v>
      </c>
      <c r="E19" s="64">
        <v>1621941.87</v>
      </c>
      <c r="F19" s="58">
        <v>0</v>
      </c>
      <c r="G19" s="59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6">
        <v>0</v>
      </c>
      <c r="P19" s="59">
        <v>0</v>
      </c>
      <c r="Q19" s="59">
        <v>0</v>
      </c>
      <c r="R19" s="59">
        <v>0</v>
      </c>
      <c r="S19" s="59">
        <v>0</v>
      </c>
    </row>
    <row r="20" spans="1:19" ht="12.75">
      <c r="A20" s="42">
        <v>6</v>
      </c>
      <c r="B20" s="67" t="s">
        <v>35</v>
      </c>
      <c r="C20" s="67"/>
      <c r="D20" s="68">
        <v>952572.47</v>
      </c>
      <c r="E20" s="65">
        <v>0</v>
      </c>
      <c r="F20" s="58">
        <v>0</v>
      </c>
      <c r="G20" s="59">
        <v>0</v>
      </c>
      <c r="H20" s="65">
        <v>340</v>
      </c>
      <c r="I20" s="69">
        <v>952572.47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6">
        <v>0</v>
      </c>
      <c r="P20" s="59">
        <v>0</v>
      </c>
      <c r="Q20" s="59">
        <v>0</v>
      </c>
      <c r="R20" s="59">
        <v>0</v>
      </c>
      <c r="S20" s="59">
        <v>0</v>
      </c>
    </row>
    <row r="21" spans="1:19" ht="12.75">
      <c r="A21" s="42">
        <v>7</v>
      </c>
      <c r="B21" s="62" t="s">
        <v>36</v>
      </c>
      <c r="C21" s="62"/>
      <c r="D21" s="63">
        <f>1615648*1.10748</f>
        <v>1789297.8470400001</v>
      </c>
      <c r="E21" s="65">
        <v>0</v>
      </c>
      <c r="F21" s="58">
        <v>0</v>
      </c>
      <c r="G21" s="59">
        <v>0</v>
      </c>
      <c r="H21" s="57">
        <v>578</v>
      </c>
      <c r="I21" s="64">
        <v>1789297.8470400001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6">
        <v>0</v>
      </c>
      <c r="P21" s="59">
        <v>0</v>
      </c>
      <c r="Q21" s="59">
        <v>0</v>
      </c>
      <c r="R21" s="59">
        <v>0</v>
      </c>
      <c r="S21" s="59">
        <v>0</v>
      </c>
    </row>
    <row r="22" spans="1:19" ht="12.75">
      <c r="A22" s="42">
        <v>8</v>
      </c>
      <c r="B22" s="62" t="s">
        <v>37</v>
      </c>
      <c r="C22" s="62"/>
      <c r="D22" s="63">
        <v>2339240</v>
      </c>
      <c r="E22" s="65">
        <v>0</v>
      </c>
      <c r="F22" s="58">
        <v>0</v>
      </c>
      <c r="G22" s="59">
        <v>0</v>
      </c>
      <c r="H22" s="65">
        <v>618</v>
      </c>
      <c r="I22" s="64">
        <v>2339240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6">
        <v>0</v>
      </c>
      <c r="P22" s="59">
        <v>0</v>
      </c>
      <c r="Q22" s="59">
        <v>0</v>
      </c>
      <c r="R22" s="59">
        <v>0</v>
      </c>
      <c r="S22" s="59">
        <v>0</v>
      </c>
    </row>
    <row r="23" spans="1:19" ht="12.75">
      <c r="A23" s="42">
        <v>9</v>
      </c>
      <c r="B23" s="62" t="s">
        <v>38</v>
      </c>
      <c r="C23" s="62"/>
      <c r="D23" s="63">
        <f>1529513.95*1.10748</f>
        <v>1693906.109346</v>
      </c>
      <c r="E23" s="65">
        <v>0</v>
      </c>
      <c r="F23" s="58">
        <v>0</v>
      </c>
      <c r="G23" s="59">
        <v>0</v>
      </c>
      <c r="H23" s="65">
        <v>547</v>
      </c>
      <c r="I23" s="64">
        <v>1693906.109346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6">
        <v>0</v>
      </c>
      <c r="P23" s="59">
        <v>0</v>
      </c>
      <c r="Q23" s="59">
        <v>0</v>
      </c>
      <c r="R23" s="59">
        <v>0</v>
      </c>
      <c r="S23" s="59">
        <v>0</v>
      </c>
    </row>
    <row r="24" spans="1:19" ht="12.75">
      <c r="A24" s="42">
        <v>10</v>
      </c>
      <c r="B24" s="62" t="s">
        <v>39</v>
      </c>
      <c r="C24" s="62"/>
      <c r="D24" s="63">
        <v>1005370</v>
      </c>
      <c r="E24" s="65">
        <v>0</v>
      </c>
      <c r="F24" s="58">
        <v>0</v>
      </c>
      <c r="G24" s="59">
        <v>0</v>
      </c>
      <c r="H24" s="65">
        <v>304</v>
      </c>
      <c r="I24" s="64">
        <v>1005370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6">
        <v>0</v>
      </c>
      <c r="P24" s="59">
        <v>0</v>
      </c>
      <c r="Q24" s="59">
        <v>0</v>
      </c>
      <c r="R24" s="59">
        <v>0</v>
      </c>
      <c r="S24" s="59">
        <v>0</v>
      </c>
    </row>
    <row r="25" spans="1:19" ht="12.75">
      <c r="A25" s="42">
        <v>11</v>
      </c>
      <c r="B25" s="70" t="s">
        <v>287</v>
      </c>
      <c r="C25" s="71"/>
      <c r="D25" s="72">
        <v>1860903.39</v>
      </c>
      <c r="E25" s="65">
        <v>0</v>
      </c>
      <c r="F25" s="58">
        <v>0</v>
      </c>
      <c r="G25" s="59">
        <v>0</v>
      </c>
      <c r="H25" s="65">
        <v>216</v>
      </c>
      <c r="I25" s="72">
        <v>1860903.39</v>
      </c>
      <c r="J25" s="65">
        <v>0</v>
      </c>
      <c r="K25" s="65"/>
      <c r="L25" s="65"/>
      <c r="M25" s="65"/>
      <c r="N25" s="65"/>
      <c r="O25" s="66"/>
      <c r="P25" s="59"/>
      <c r="Q25" s="59"/>
      <c r="R25" s="59"/>
      <c r="S25" s="59"/>
    </row>
    <row r="26" spans="1:19" ht="12.75">
      <c r="A26" s="42">
        <v>12</v>
      </c>
      <c r="B26" s="73" t="s">
        <v>99</v>
      </c>
      <c r="C26" s="74"/>
      <c r="D26" s="75">
        <v>719275.6</v>
      </c>
      <c r="E26" s="40">
        <v>0</v>
      </c>
      <c r="F26" s="41">
        <v>0</v>
      </c>
      <c r="G26" s="40">
        <v>0</v>
      </c>
      <c r="H26" s="40">
        <v>257</v>
      </c>
      <c r="I26" s="75">
        <v>719275.6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</row>
    <row r="27" spans="1:120" ht="12.75">
      <c r="A27" s="42">
        <v>13</v>
      </c>
      <c r="B27" s="76" t="s">
        <v>53</v>
      </c>
      <c r="C27" s="77"/>
      <c r="D27" s="72">
        <v>863079.03</v>
      </c>
      <c r="E27" s="40">
        <v>0</v>
      </c>
      <c r="F27" s="41">
        <v>0</v>
      </c>
      <c r="G27" s="40">
        <v>0</v>
      </c>
      <c r="H27" s="40">
        <v>308</v>
      </c>
      <c r="I27" s="72">
        <v>863079.03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18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v>0</v>
      </c>
      <c r="DI27" s="13">
        <v>0</v>
      </c>
      <c r="DJ27" s="13">
        <v>0</v>
      </c>
      <c r="DK27" s="13">
        <v>0</v>
      </c>
      <c r="DL27" s="13">
        <v>0</v>
      </c>
      <c r="DM27" s="13">
        <v>0</v>
      </c>
      <c r="DN27" s="13">
        <v>0</v>
      </c>
      <c r="DO27" s="13">
        <v>0</v>
      </c>
      <c r="DP27" s="13">
        <v>0</v>
      </c>
    </row>
    <row r="28" spans="1:19" ht="12.75">
      <c r="A28" s="215" t="s">
        <v>19</v>
      </c>
      <c r="B28" s="216"/>
      <c r="C28" s="53"/>
      <c r="D28" s="39">
        <f>SUM(D29:D43)</f>
        <v>51158519.634399995</v>
      </c>
      <c r="E28" s="40">
        <f aca="true" t="shared" si="6" ref="E28:S28">SUM(E29:E43)</f>
        <v>32481112.42</v>
      </c>
      <c r="F28" s="41">
        <f t="shared" si="6"/>
        <v>0</v>
      </c>
      <c r="G28" s="40">
        <f t="shared" si="6"/>
        <v>0</v>
      </c>
      <c r="H28" s="40">
        <f t="shared" si="6"/>
        <v>5088.06</v>
      </c>
      <c r="I28" s="40">
        <f t="shared" si="6"/>
        <v>15083902.1654</v>
      </c>
      <c r="J28" s="40">
        <f t="shared" si="6"/>
        <v>1333.3</v>
      </c>
      <c r="K28" s="40">
        <f t="shared" si="6"/>
        <v>2083413.501</v>
      </c>
      <c r="L28" s="40">
        <f t="shared" si="6"/>
        <v>2873.3</v>
      </c>
      <c r="M28" s="40">
        <f t="shared" si="6"/>
        <v>1510091.548</v>
      </c>
      <c r="N28" s="40">
        <f t="shared" si="6"/>
        <v>0</v>
      </c>
      <c r="O28" s="40">
        <f t="shared" si="6"/>
        <v>0</v>
      </c>
      <c r="P28" s="40">
        <f t="shared" si="6"/>
        <v>0</v>
      </c>
      <c r="Q28" s="40">
        <f t="shared" si="6"/>
        <v>0</v>
      </c>
      <c r="R28" s="40">
        <f t="shared" si="6"/>
        <v>0</v>
      </c>
      <c r="S28" s="40">
        <f t="shared" si="6"/>
        <v>0</v>
      </c>
    </row>
    <row r="29" spans="1:19" ht="26.25">
      <c r="A29" s="78">
        <v>14</v>
      </c>
      <c r="B29" s="79" t="s">
        <v>125</v>
      </c>
      <c r="C29" s="79"/>
      <c r="D29" s="39">
        <v>2398414.2399999998</v>
      </c>
      <c r="E29" s="40">
        <v>0</v>
      </c>
      <c r="F29" s="41">
        <v>0</v>
      </c>
      <c r="G29" s="40">
        <v>0</v>
      </c>
      <c r="H29" s="40">
        <v>776</v>
      </c>
      <c r="I29" s="40">
        <v>2398414.2399999998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</row>
    <row r="30" spans="1:19" ht="26.25">
      <c r="A30" s="78">
        <v>15</v>
      </c>
      <c r="B30" s="79" t="s">
        <v>126</v>
      </c>
      <c r="C30" s="79"/>
      <c r="D30" s="39">
        <v>6874210.27</v>
      </c>
      <c r="E30" s="40">
        <v>6874210.27</v>
      </c>
      <c r="F30" s="41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</row>
    <row r="31" spans="1:19" ht="26.25">
      <c r="A31" s="78">
        <v>16</v>
      </c>
      <c r="B31" s="79" t="s">
        <v>127</v>
      </c>
      <c r="C31" s="79"/>
      <c r="D31" s="39">
        <v>5733271.100000001</v>
      </c>
      <c r="E31" s="40">
        <v>5733271.100000001</v>
      </c>
      <c r="F31" s="41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</row>
    <row r="32" spans="1:19" ht="26.25">
      <c r="A32" s="78">
        <v>17</v>
      </c>
      <c r="B32" s="79" t="s">
        <v>128</v>
      </c>
      <c r="C32" s="79"/>
      <c r="D32" s="39">
        <v>4489076.71</v>
      </c>
      <c r="E32" s="40">
        <v>4489076.71</v>
      </c>
      <c r="F32" s="41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</row>
    <row r="33" spans="1:19" ht="12.75">
      <c r="A33" s="78">
        <v>18</v>
      </c>
      <c r="B33" s="79" t="s">
        <v>129</v>
      </c>
      <c r="C33" s="79"/>
      <c r="D33" s="39">
        <v>2392232.76</v>
      </c>
      <c r="E33" s="40">
        <v>0</v>
      </c>
      <c r="F33" s="41">
        <v>0</v>
      </c>
      <c r="G33" s="40">
        <v>0</v>
      </c>
      <c r="H33" s="40">
        <v>774</v>
      </c>
      <c r="I33" s="40">
        <v>2392232.76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</row>
    <row r="34" spans="1:19" ht="12.75">
      <c r="A34" s="78">
        <v>19</v>
      </c>
      <c r="B34" s="79" t="s">
        <v>130</v>
      </c>
      <c r="C34" s="79"/>
      <c r="D34" s="39">
        <v>4246676.76</v>
      </c>
      <c r="E34" s="40">
        <v>0</v>
      </c>
      <c r="F34" s="41">
        <v>0</v>
      </c>
      <c r="G34" s="40">
        <v>0</v>
      </c>
      <c r="H34" s="40">
        <v>1374</v>
      </c>
      <c r="I34" s="40">
        <v>4246676.76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</row>
    <row r="35" spans="1:19" ht="12.75">
      <c r="A35" s="78">
        <v>20</v>
      </c>
      <c r="B35" s="79" t="s">
        <v>131</v>
      </c>
      <c r="C35" s="79"/>
      <c r="D35" s="39">
        <v>4237429.16</v>
      </c>
      <c r="E35" s="40">
        <v>4237429.16</v>
      </c>
      <c r="F35" s="41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</row>
    <row r="36" spans="1:19" ht="12.75">
      <c r="A36" s="78">
        <v>21</v>
      </c>
      <c r="B36" s="79" t="s">
        <v>132</v>
      </c>
      <c r="C36" s="79"/>
      <c r="D36" s="39">
        <v>3834822.13</v>
      </c>
      <c r="E36" s="40">
        <v>3834822.13</v>
      </c>
      <c r="F36" s="41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</row>
    <row r="37" spans="1:19" ht="12.75">
      <c r="A37" s="78">
        <v>22</v>
      </c>
      <c r="B37" s="79" t="s">
        <v>133</v>
      </c>
      <c r="C37" s="79"/>
      <c r="D37" s="39">
        <v>4642102.44</v>
      </c>
      <c r="E37" s="40">
        <v>4642102.44</v>
      </c>
      <c r="F37" s="41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</row>
    <row r="38" spans="1:19" ht="12.75">
      <c r="A38" s="78">
        <v>23</v>
      </c>
      <c r="B38" s="79" t="s">
        <v>134</v>
      </c>
      <c r="C38" s="79"/>
      <c r="D38" s="39">
        <v>3022981.8528000005</v>
      </c>
      <c r="E38" s="40">
        <v>0</v>
      </c>
      <c r="F38" s="41">
        <v>0</v>
      </c>
      <c r="G38" s="40">
        <v>0</v>
      </c>
      <c r="H38" s="40">
        <v>1081.92</v>
      </c>
      <c r="I38" s="40">
        <v>3022981.8528000005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</row>
    <row r="39" spans="1:19" ht="12.75">
      <c r="A39" s="78">
        <v>24</v>
      </c>
      <c r="B39" s="79" t="s">
        <v>135</v>
      </c>
      <c r="C39" s="79"/>
      <c r="D39" s="39">
        <v>406959.501</v>
      </c>
      <c r="E39" s="40">
        <v>0</v>
      </c>
      <c r="F39" s="41">
        <v>0</v>
      </c>
      <c r="G39" s="40">
        <v>0</v>
      </c>
      <c r="H39" s="40">
        <v>0</v>
      </c>
      <c r="I39" s="40">
        <v>0</v>
      </c>
      <c r="J39" s="40">
        <v>733.3</v>
      </c>
      <c r="K39" s="40">
        <v>406959.501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</row>
    <row r="40" spans="1:19" ht="12.75">
      <c r="A40" s="78">
        <v>25</v>
      </c>
      <c r="B40" s="79" t="s">
        <v>136</v>
      </c>
      <c r="C40" s="79"/>
      <c r="D40" s="39">
        <v>1676454</v>
      </c>
      <c r="E40" s="40">
        <v>0</v>
      </c>
      <c r="F40" s="41">
        <v>0</v>
      </c>
      <c r="G40" s="40">
        <v>0</v>
      </c>
      <c r="H40" s="40">
        <v>0</v>
      </c>
      <c r="I40" s="40">
        <v>0</v>
      </c>
      <c r="J40" s="40">
        <v>600</v>
      </c>
      <c r="K40" s="40">
        <v>1676454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/>
    </row>
    <row r="41" spans="1:19" ht="12.75">
      <c r="A41" s="78">
        <v>26</v>
      </c>
      <c r="B41" s="79" t="s">
        <v>137</v>
      </c>
      <c r="C41" s="79"/>
      <c r="D41" s="39">
        <v>2670200.61</v>
      </c>
      <c r="E41" s="40">
        <v>2670200.61</v>
      </c>
      <c r="F41" s="41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</row>
    <row r="42" spans="1:19" ht="12.75">
      <c r="A42" s="78">
        <v>27</v>
      </c>
      <c r="B42" s="79" t="s">
        <v>138</v>
      </c>
      <c r="C42" s="79"/>
      <c r="D42" s="39">
        <v>1510091.548</v>
      </c>
      <c r="E42" s="40">
        <v>0</v>
      </c>
      <c r="F42" s="41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2873.3</v>
      </c>
      <c r="M42" s="40">
        <v>1510091.548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</row>
    <row r="43" spans="1:19" ht="12.75">
      <c r="A43" s="78">
        <v>28</v>
      </c>
      <c r="B43" s="79" t="s">
        <v>139</v>
      </c>
      <c r="C43" s="79"/>
      <c r="D43" s="39">
        <v>3023596.5526000005</v>
      </c>
      <c r="E43" s="40">
        <v>0</v>
      </c>
      <c r="F43" s="41">
        <v>0</v>
      </c>
      <c r="G43" s="40">
        <v>0</v>
      </c>
      <c r="H43" s="40">
        <v>1082.14</v>
      </c>
      <c r="I43" s="40">
        <v>3023596.5526000005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</row>
    <row r="44" spans="1:19" ht="12.75">
      <c r="A44" s="215" t="s">
        <v>20</v>
      </c>
      <c r="B44" s="216"/>
      <c r="C44" s="53"/>
      <c r="D44" s="39">
        <f aca="true" t="shared" si="7" ref="D44:S44">SUM(D45:D51)</f>
        <v>6081900</v>
      </c>
      <c r="E44" s="40">
        <f t="shared" si="7"/>
        <v>0</v>
      </c>
      <c r="F44" s="41">
        <f t="shared" si="7"/>
        <v>0</v>
      </c>
      <c r="G44" s="40">
        <f t="shared" si="7"/>
        <v>0</v>
      </c>
      <c r="H44" s="40">
        <f t="shared" si="7"/>
        <v>920</v>
      </c>
      <c r="I44" s="40">
        <f t="shared" si="7"/>
        <v>2558200</v>
      </c>
      <c r="J44" s="40">
        <f t="shared" si="7"/>
        <v>0</v>
      </c>
      <c r="K44" s="40">
        <f t="shared" si="7"/>
        <v>0</v>
      </c>
      <c r="L44" s="40">
        <f t="shared" si="7"/>
        <v>510</v>
      </c>
      <c r="M44" s="40">
        <f t="shared" si="7"/>
        <v>1907450</v>
      </c>
      <c r="N44" s="40">
        <f t="shared" si="7"/>
        <v>186</v>
      </c>
      <c r="O44" s="40">
        <f t="shared" si="7"/>
        <v>1616250</v>
      </c>
      <c r="P44" s="40">
        <f t="shared" si="7"/>
        <v>0</v>
      </c>
      <c r="Q44" s="40">
        <f t="shared" si="7"/>
        <v>0</v>
      </c>
      <c r="R44" s="40">
        <f t="shared" si="7"/>
        <v>0</v>
      </c>
      <c r="S44" s="40">
        <f t="shared" si="7"/>
        <v>0</v>
      </c>
    </row>
    <row r="45" spans="1:19" ht="12.75">
      <c r="A45" s="42">
        <v>29</v>
      </c>
      <c r="B45" s="79" t="s">
        <v>54</v>
      </c>
      <c r="C45" s="79"/>
      <c r="D45" s="80">
        <v>956000</v>
      </c>
      <c r="E45" s="81">
        <v>0</v>
      </c>
      <c r="F45" s="82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110</v>
      </c>
      <c r="O45" s="81">
        <v>956000</v>
      </c>
      <c r="P45" s="81">
        <v>0</v>
      </c>
      <c r="Q45" s="81">
        <v>0</v>
      </c>
      <c r="R45" s="81">
        <v>0</v>
      </c>
      <c r="S45" s="81">
        <v>0</v>
      </c>
    </row>
    <row r="46" spans="1:19" ht="12.75">
      <c r="A46" s="42">
        <v>30</v>
      </c>
      <c r="B46" s="79" t="s">
        <v>55</v>
      </c>
      <c r="C46" s="79"/>
      <c r="D46" s="80">
        <v>660250</v>
      </c>
      <c r="E46" s="81">
        <v>0</v>
      </c>
      <c r="F46" s="82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76</v>
      </c>
      <c r="O46" s="81">
        <v>660250</v>
      </c>
      <c r="P46" s="81">
        <v>0</v>
      </c>
      <c r="Q46" s="81">
        <v>0</v>
      </c>
      <c r="R46" s="81">
        <v>0</v>
      </c>
      <c r="S46" s="81">
        <v>0</v>
      </c>
    </row>
    <row r="47" spans="1:19" ht="12.75">
      <c r="A47" s="42">
        <v>31</v>
      </c>
      <c r="B47" s="79" t="s">
        <v>56</v>
      </c>
      <c r="C47" s="79"/>
      <c r="D47" s="80">
        <v>1316700</v>
      </c>
      <c r="E47" s="81">
        <v>0</v>
      </c>
      <c r="F47" s="82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330</v>
      </c>
      <c r="M47" s="80">
        <v>1316700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</row>
    <row r="48" spans="1:19" ht="12.75">
      <c r="A48" s="42">
        <v>32</v>
      </c>
      <c r="B48" s="79" t="s">
        <v>57</v>
      </c>
      <c r="C48" s="79"/>
      <c r="D48" s="80">
        <v>935000</v>
      </c>
      <c r="E48" s="81">
        <v>0</v>
      </c>
      <c r="F48" s="82">
        <v>0</v>
      </c>
      <c r="G48" s="81">
        <v>0</v>
      </c>
      <c r="H48" s="81">
        <v>340</v>
      </c>
      <c r="I48" s="81">
        <v>935000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</row>
    <row r="49" spans="1:19" ht="12.75">
      <c r="A49" s="42">
        <v>33</v>
      </c>
      <c r="B49" s="79" t="s">
        <v>58</v>
      </c>
      <c r="C49" s="79"/>
      <c r="D49" s="80">
        <v>590750</v>
      </c>
      <c r="E49" s="81">
        <v>0</v>
      </c>
      <c r="F49" s="82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180</v>
      </c>
      <c r="M49" s="81">
        <v>590750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</row>
    <row r="50" spans="1:19" ht="12.75">
      <c r="A50" s="42">
        <v>34</v>
      </c>
      <c r="B50" s="79" t="s">
        <v>59</v>
      </c>
      <c r="C50" s="79"/>
      <c r="D50" s="80">
        <v>785000</v>
      </c>
      <c r="E50" s="81">
        <v>0</v>
      </c>
      <c r="F50" s="82">
        <v>0</v>
      </c>
      <c r="G50" s="81"/>
      <c r="H50" s="81">
        <v>280</v>
      </c>
      <c r="I50" s="81">
        <v>785000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/>
      <c r="S50" s="81">
        <v>0</v>
      </c>
    </row>
    <row r="51" spans="1:19" ht="12.75">
      <c r="A51" s="42">
        <v>35</v>
      </c>
      <c r="B51" s="79" t="s">
        <v>286</v>
      </c>
      <c r="C51" s="79"/>
      <c r="D51" s="80">
        <v>838200</v>
      </c>
      <c r="E51" s="81">
        <v>0</v>
      </c>
      <c r="F51" s="82">
        <v>0</v>
      </c>
      <c r="G51" s="81"/>
      <c r="H51" s="81">
        <v>300</v>
      </c>
      <c r="I51" s="81">
        <v>838200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</row>
    <row r="52" spans="1:19" ht="12.75">
      <c r="A52" s="215" t="s">
        <v>23</v>
      </c>
      <c r="B52" s="216"/>
      <c r="C52" s="53"/>
      <c r="D52" s="83">
        <f>SUM(D53:D186)</f>
        <v>152973837.35798684</v>
      </c>
      <c r="E52" s="83">
        <f aca="true" t="shared" si="8" ref="E52:S52">SUM(E53:E186)</f>
        <v>20299859.32</v>
      </c>
      <c r="F52" s="83">
        <f t="shared" si="8"/>
        <v>0</v>
      </c>
      <c r="G52" s="83">
        <f t="shared" si="8"/>
        <v>0</v>
      </c>
      <c r="H52" s="83">
        <f t="shared" si="8"/>
        <v>30865.019999999993</v>
      </c>
      <c r="I52" s="83">
        <f t="shared" si="8"/>
        <v>98312038.01002005</v>
      </c>
      <c r="J52" s="83">
        <f t="shared" si="8"/>
        <v>140</v>
      </c>
      <c r="K52" s="83">
        <f t="shared" si="8"/>
        <v>3158203.6</v>
      </c>
      <c r="L52" s="83">
        <f t="shared" si="8"/>
        <v>15047.419999999998</v>
      </c>
      <c r="M52" s="83">
        <f t="shared" si="8"/>
        <v>17887696.5499668</v>
      </c>
      <c r="N52" s="83">
        <f t="shared" si="8"/>
        <v>877.6300000000001</v>
      </c>
      <c r="O52" s="83">
        <f t="shared" si="8"/>
        <v>13316039.877999999</v>
      </c>
      <c r="P52" s="83">
        <f t="shared" si="8"/>
        <v>0</v>
      </c>
      <c r="Q52" s="83">
        <f t="shared" si="8"/>
        <v>0</v>
      </c>
      <c r="R52" s="83">
        <f t="shared" si="8"/>
        <v>0</v>
      </c>
      <c r="S52" s="83">
        <f t="shared" si="8"/>
        <v>0</v>
      </c>
    </row>
    <row r="53" spans="1:19" s="1" customFormat="1" ht="12.75">
      <c r="A53" s="84">
        <v>36</v>
      </c>
      <c r="B53" s="85" t="s">
        <v>284</v>
      </c>
      <c r="C53" s="86">
        <v>308261.07</v>
      </c>
      <c r="D53" s="87">
        <v>308261.07</v>
      </c>
      <c r="E53" s="88">
        <v>0</v>
      </c>
      <c r="F53" s="89">
        <v>0</v>
      </c>
      <c r="G53" s="90">
        <v>0</v>
      </c>
      <c r="H53" s="88">
        <v>0</v>
      </c>
      <c r="I53" s="88">
        <v>0</v>
      </c>
      <c r="J53" s="88">
        <v>0</v>
      </c>
      <c r="K53" s="88">
        <v>0</v>
      </c>
      <c r="L53" s="88">
        <v>551.52</v>
      </c>
      <c r="M53" s="91">
        <v>308261.07</v>
      </c>
      <c r="N53" s="88">
        <v>0</v>
      </c>
      <c r="O53" s="88">
        <v>0</v>
      </c>
      <c r="P53" s="92">
        <v>0</v>
      </c>
      <c r="Q53" s="92">
        <v>0</v>
      </c>
      <c r="R53" s="92">
        <v>0</v>
      </c>
      <c r="S53" s="92">
        <v>0</v>
      </c>
    </row>
    <row r="54" spans="1:19" s="1" customFormat="1" ht="12.75">
      <c r="A54" s="84">
        <v>37</v>
      </c>
      <c r="B54" s="85" t="s">
        <v>285</v>
      </c>
      <c r="C54" s="86">
        <v>2905194</v>
      </c>
      <c r="D54" s="87">
        <v>2905194</v>
      </c>
      <c r="E54" s="88">
        <v>2905194</v>
      </c>
      <c r="F54" s="89">
        <v>0</v>
      </c>
      <c r="G54" s="90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92">
        <v>0</v>
      </c>
      <c r="Q54" s="92">
        <v>0</v>
      </c>
      <c r="R54" s="92">
        <v>0</v>
      </c>
      <c r="S54" s="92">
        <v>0</v>
      </c>
    </row>
    <row r="55" spans="1:19" ht="12.75">
      <c r="A55" s="84">
        <v>38</v>
      </c>
      <c r="B55" s="93" t="s">
        <v>152</v>
      </c>
      <c r="C55" s="86">
        <v>1711800</v>
      </c>
      <c r="D55" s="87">
        <v>1711800</v>
      </c>
      <c r="E55" s="90">
        <v>0</v>
      </c>
      <c r="F55" s="89">
        <v>0</v>
      </c>
      <c r="G55" s="90">
        <v>0</v>
      </c>
      <c r="H55" s="88">
        <v>668.6</v>
      </c>
      <c r="I55" s="91">
        <v>1711800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92">
        <v>0</v>
      </c>
      <c r="Q55" s="92">
        <v>0</v>
      </c>
      <c r="R55" s="92">
        <v>0</v>
      </c>
      <c r="S55" s="92">
        <v>0</v>
      </c>
    </row>
    <row r="56" spans="1:19" ht="12.75">
      <c r="A56" s="84">
        <v>39</v>
      </c>
      <c r="B56" s="93" t="s">
        <v>153</v>
      </c>
      <c r="C56" s="86">
        <v>2905194</v>
      </c>
      <c r="D56" s="87">
        <v>2905194</v>
      </c>
      <c r="E56" s="88">
        <v>2905194</v>
      </c>
      <c r="F56" s="89">
        <v>0</v>
      </c>
      <c r="G56" s="90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92">
        <v>0</v>
      </c>
      <c r="Q56" s="92">
        <v>0</v>
      </c>
      <c r="R56" s="92">
        <v>0</v>
      </c>
      <c r="S56" s="92">
        <v>0</v>
      </c>
    </row>
    <row r="57" spans="1:19" ht="12.75">
      <c r="A57" s="84">
        <v>40</v>
      </c>
      <c r="B57" s="85" t="s">
        <v>277</v>
      </c>
      <c r="C57" s="94">
        <v>1167955.656</v>
      </c>
      <c r="D57" s="95">
        <v>1167955.656</v>
      </c>
      <c r="E57" s="88">
        <v>0</v>
      </c>
      <c r="F57" s="89">
        <v>0</v>
      </c>
      <c r="G57" s="90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47.1</v>
      </c>
      <c r="O57" s="96">
        <v>1167955.656</v>
      </c>
      <c r="P57" s="48">
        <v>0</v>
      </c>
      <c r="Q57" s="48">
        <v>0</v>
      </c>
      <c r="R57" s="48">
        <v>0</v>
      </c>
      <c r="S57" s="48">
        <v>0</v>
      </c>
    </row>
    <row r="58" spans="1:19" ht="12.75">
      <c r="A58" s="84">
        <v>41</v>
      </c>
      <c r="B58" s="85" t="s">
        <v>278</v>
      </c>
      <c r="C58" s="94">
        <v>1145638.0320000001</v>
      </c>
      <c r="D58" s="95">
        <v>1145638.0320000001</v>
      </c>
      <c r="E58" s="88">
        <v>0</v>
      </c>
      <c r="F58" s="89">
        <v>0</v>
      </c>
      <c r="G58" s="90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46.2</v>
      </c>
      <c r="O58" s="96">
        <v>1145638.0320000001</v>
      </c>
      <c r="P58" s="48">
        <v>0</v>
      </c>
      <c r="Q58" s="48">
        <v>0</v>
      </c>
      <c r="R58" s="48">
        <v>0</v>
      </c>
      <c r="S58" s="48">
        <v>0</v>
      </c>
    </row>
    <row r="59" spans="1:19" ht="12.75">
      <c r="A59" s="84">
        <v>42</v>
      </c>
      <c r="B59" s="85" t="s">
        <v>279</v>
      </c>
      <c r="C59" s="94">
        <v>1068766.216</v>
      </c>
      <c r="D59" s="95">
        <v>1068766.216</v>
      </c>
      <c r="E59" s="88">
        <v>0</v>
      </c>
      <c r="F59" s="89">
        <v>0</v>
      </c>
      <c r="G59" s="90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43.1</v>
      </c>
      <c r="O59" s="96">
        <v>1068766.216</v>
      </c>
      <c r="P59" s="48">
        <v>0</v>
      </c>
      <c r="Q59" s="48">
        <v>0</v>
      </c>
      <c r="R59" s="48">
        <v>0</v>
      </c>
      <c r="S59" s="48">
        <v>0</v>
      </c>
    </row>
    <row r="60" spans="1:19" ht="13.5">
      <c r="A60" s="84">
        <v>43</v>
      </c>
      <c r="B60" s="85" t="s">
        <v>154</v>
      </c>
      <c r="C60" s="94">
        <v>611453.20153632</v>
      </c>
      <c r="D60" s="95">
        <v>611453.20153632</v>
      </c>
      <c r="E60" s="88">
        <v>0</v>
      </c>
      <c r="F60" s="89">
        <v>0</v>
      </c>
      <c r="G60" s="90">
        <v>0</v>
      </c>
      <c r="H60" s="50">
        <v>197.6</v>
      </c>
      <c r="I60" s="96">
        <v>611453.20153632</v>
      </c>
      <c r="J60" s="88">
        <v>0</v>
      </c>
      <c r="K60" s="88">
        <v>0</v>
      </c>
      <c r="L60" s="88">
        <v>0</v>
      </c>
      <c r="M60" s="88">
        <v>0</v>
      </c>
      <c r="N60" s="97">
        <v>0</v>
      </c>
      <c r="O60" s="97">
        <v>0</v>
      </c>
      <c r="P60" s="48">
        <v>0</v>
      </c>
      <c r="Q60" s="48">
        <v>0</v>
      </c>
      <c r="R60" s="48">
        <v>0</v>
      </c>
      <c r="S60" s="48">
        <v>0</v>
      </c>
    </row>
    <row r="61" spans="1:19" ht="13.5">
      <c r="A61" s="84">
        <v>44</v>
      </c>
      <c r="B61" s="85" t="s">
        <v>282</v>
      </c>
      <c r="C61" s="94">
        <v>1071590.30208516</v>
      </c>
      <c r="D61" s="95">
        <v>1071590.30208516</v>
      </c>
      <c r="E61" s="88">
        <v>0</v>
      </c>
      <c r="F61" s="89">
        <v>0</v>
      </c>
      <c r="G61" s="90">
        <v>0</v>
      </c>
      <c r="H61" s="50">
        <v>346.3</v>
      </c>
      <c r="I61" s="96">
        <v>1071590.30208516</v>
      </c>
      <c r="J61" s="88">
        <v>0</v>
      </c>
      <c r="K61" s="88">
        <v>0</v>
      </c>
      <c r="L61" s="88">
        <v>0</v>
      </c>
      <c r="M61" s="88">
        <v>0</v>
      </c>
      <c r="N61" s="97">
        <v>0</v>
      </c>
      <c r="O61" s="97">
        <v>0</v>
      </c>
      <c r="P61" s="48">
        <v>0</v>
      </c>
      <c r="Q61" s="48">
        <v>0</v>
      </c>
      <c r="R61" s="48">
        <v>0</v>
      </c>
      <c r="S61" s="48">
        <v>0</v>
      </c>
    </row>
    <row r="62" spans="1:19" ht="13.5">
      <c r="A62" s="84">
        <v>45</v>
      </c>
      <c r="B62" s="85" t="s">
        <v>155</v>
      </c>
      <c r="C62" s="94">
        <v>1394954.9759745602</v>
      </c>
      <c r="D62" s="95">
        <v>1394954.9759745602</v>
      </c>
      <c r="E62" s="88">
        <v>0</v>
      </c>
      <c r="F62" s="89">
        <v>0</v>
      </c>
      <c r="G62" s="90">
        <v>0</v>
      </c>
      <c r="H62" s="50">
        <v>450.8</v>
      </c>
      <c r="I62" s="96">
        <v>1394954.9759745602</v>
      </c>
      <c r="J62" s="88">
        <v>0</v>
      </c>
      <c r="K62" s="88">
        <v>0</v>
      </c>
      <c r="L62" s="88">
        <v>0</v>
      </c>
      <c r="M62" s="88">
        <v>0</v>
      </c>
      <c r="N62" s="97">
        <v>0</v>
      </c>
      <c r="O62" s="97">
        <v>0</v>
      </c>
      <c r="P62" s="48">
        <v>0</v>
      </c>
      <c r="Q62" s="48">
        <v>0</v>
      </c>
      <c r="R62" s="48">
        <v>0</v>
      </c>
      <c r="S62" s="48">
        <v>0</v>
      </c>
    </row>
    <row r="63" spans="1:19" ht="13.5">
      <c r="A63" s="84">
        <v>46</v>
      </c>
      <c r="B63" s="85" t="s">
        <v>156</v>
      </c>
      <c r="C63" s="94">
        <v>1259729.74871172</v>
      </c>
      <c r="D63" s="95">
        <v>1259729.74871172</v>
      </c>
      <c r="E63" s="88">
        <v>0</v>
      </c>
      <c r="F63" s="89">
        <v>0</v>
      </c>
      <c r="G63" s="90">
        <v>0</v>
      </c>
      <c r="H63" s="50">
        <v>407.1</v>
      </c>
      <c r="I63" s="96">
        <v>1259729.74871172</v>
      </c>
      <c r="J63" s="88">
        <v>0</v>
      </c>
      <c r="K63" s="88">
        <v>0</v>
      </c>
      <c r="L63" s="88">
        <v>0</v>
      </c>
      <c r="M63" s="88">
        <v>0</v>
      </c>
      <c r="N63" s="97">
        <v>0</v>
      </c>
      <c r="O63" s="97">
        <v>0</v>
      </c>
      <c r="P63" s="48">
        <v>0</v>
      </c>
      <c r="Q63" s="48">
        <v>0</v>
      </c>
      <c r="R63" s="48">
        <v>0</v>
      </c>
      <c r="S63" s="48">
        <v>0</v>
      </c>
    </row>
    <row r="64" spans="1:19" ht="13.5">
      <c r="A64" s="84">
        <v>47</v>
      </c>
      <c r="B64" s="85" t="s">
        <v>157</v>
      </c>
      <c r="C64" s="94">
        <v>321804.69</v>
      </c>
      <c r="D64" s="95">
        <v>321804.69</v>
      </c>
      <c r="E64" s="88">
        <v>0</v>
      </c>
      <c r="F64" s="89">
        <v>0</v>
      </c>
      <c r="G64" s="90">
        <v>0</v>
      </c>
      <c r="H64" s="97">
        <v>0</v>
      </c>
      <c r="I64" s="97">
        <v>0</v>
      </c>
      <c r="J64" s="88">
        <v>0</v>
      </c>
      <c r="K64" s="88">
        <v>0</v>
      </c>
      <c r="L64" s="50">
        <v>478.2</v>
      </c>
      <c r="M64" s="50">
        <v>321804.69</v>
      </c>
      <c r="N64" s="97">
        <v>0</v>
      </c>
      <c r="O64" s="97">
        <v>0</v>
      </c>
      <c r="P64" s="48">
        <v>0</v>
      </c>
      <c r="Q64" s="48">
        <v>0</v>
      </c>
      <c r="R64" s="48">
        <v>0</v>
      </c>
      <c r="S64" s="48">
        <v>0</v>
      </c>
    </row>
    <row r="65" spans="1:19" ht="13.5">
      <c r="A65" s="84">
        <v>48</v>
      </c>
      <c r="B65" s="85" t="s">
        <v>158</v>
      </c>
      <c r="C65" s="94">
        <v>464739.27</v>
      </c>
      <c r="D65" s="95">
        <v>464739.27</v>
      </c>
      <c r="E65" s="88">
        <v>0</v>
      </c>
      <c r="F65" s="89">
        <v>0</v>
      </c>
      <c r="G65" s="90">
        <v>0</v>
      </c>
      <c r="H65" s="97">
        <v>0</v>
      </c>
      <c r="I65" s="97">
        <v>0</v>
      </c>
      <c r="J65" s="88">
        <v>0</v>
      </c>
      <c r="K65" s="88">
        <v>0</v>
      </c>
      <c r="L65" s="50">
        <v>690.6</v>
      </c>
      <c r="M65" s="50">
        <v>464739.27</v>
      </c>
      <c r="N65" s="97">
        <v>0</v>
      </c>
      <c r="O65" s="97">
        <v>0</v>
      </c>
      <c r="P65" s="48">
        <v>0</v>
      </c>
      <c r="Q65" s="48">
        <v>0</v>
      </c>
      <c r="R65" s="48">
        <v>0</v>
      </c>
      <c r="S65" s="48">
        <v>0</v>
      </c>
    </row>
    <row r="66" spans="1:19" ht="13.5">
      <c r="A66" s="84">
        <v>49</v>
      </c>
      <c r="B66" s="85" t="s">
        <v>159</v>
      </c>
      <c r="C66" s="94">
        <v>871470.25</v>
      </c>
      <c r="D66" s="95">
        <v>871470.25</v>
      </c>
      <c r="E66" s="88">
        <v>0</v>
      </c>
      <c r="F66" s="89">
        <v>0</v>
      </c>
      <c r="G66" s="90">
        <v>0</v>
      </c>
      <c r="H66" s="98">
        <v>0</v>
      </c>
      <c r="I66" s="98">
        <v>0</v>
      </c>
      <c r="J66" s="88">
        <v>0</v>
      </c>
      <c r="K66" s="88">
        <v>0</v>
      </c>
      <c r="L66" s="98">
        <v>1295</v>
      </c>
      <c r="M66" s="98">
        <v>871470.25</v>
      </c>
      <c r="N66" s="97">
        <v>0</v>
      </c>
      <c r="O66" s="97">
        <v>0</v>
      </c>
      <c r="P66" s="48">
        <v>0</v>
      </c>
      <c r="Q66" s="48">
        <v>0</v>
      </c>
      <c r="R66" s="48">
        <v>0</v>
      </c>
      <c r="S66" s="48">
        <v>0</v>
      </c>
    </row>
    <row r="67" spans="1:19" ht="13.5">
      <c r="A67" s="84">
        <v>50</v>
      </c>
      <c r="B67" s="85" t="s">
        <v>160</v>
      </c>
      <c r="C67" s="94">
        <v>971641.2210648</v>
      </c>
      <c r="D67" s="95">
        <v>971641.2210648</v>
      </c>
      <c r="E67" s="88">
        <v>0</v>
      </c>
      <c r="F67" s="89">
        <v>0</v>
      </c>
      <c r="G67" s="90">
        <v>0</v>
      </c>
      <c r="H67" s="98">
        <v>314</v>
      </c>
      <c r="I67" s="96">
        <v>971641.2210648</v>
      </c>
      <c r="J67" s="88">
        <v>0</v>
      </c>
      <c r="K67" s="88">
        <v>0</v>
      </c>
      <c r="L67" s="98">
        <v>0</v>
      </c>
      <c r="M67" s="98">
        <v>0</v>
      </c>
      <c r="N67" s="97">
        <v>0</v>
      </c>
      <c r="O67" s="97">
        <v>0</v>
      </c>
      <c r="P67" s="48">
        <v>0</v>
      </c>
      <c r="Q67" s="48">
        <v>0</v>
      </c>
      <c r="R67" s="48">
        <v>0</v>
      </c>
      <c r="S67" s="48">
        <v>0</v>
      </c>
    </row>
    <row r="68" spans="1:19" ht="13.5">
      <c r="A68" s="84">
        <v>51</v>
      </c>
      <c r="B68" s="85" t="s">
        <v>161</v>
      </c>
      <c r="C68" s="94">
        <v>1605064.65403284</v>
      </c>
      <c r="D68" s="95">
        <v>1605064.65403284</v>
      </c>
      <c r="E68" s="88">
        <v>0</v>
      </c>
      <c r="F68" s="89">
        <v>0</v>
      </c>
      <c r="G68" s="90">
        <v>0</v>
      </c>
      <c r="H68" s="98">
        <v>518.7</v>
      </c>
      <c r="I68" s="96">
        <v>1605064.65403284</v>
      </c>
      <c r="J68" s="88">
        <v>0</v>
      </c>
      <c r="K68" s="88">
        <v>0</v>
      </c>
      <c r="L68" s="98">
        <v>0</v>
      </c>
      <c r="M68" s="98">
        <v>0</v>
      </c>
      <c r="N68" s="97">
        <v>0</v>
      </c>
      <c r="O68" s="97">
        <v>0</v>
      </c>
      <c r="P68" s="48">
        <v>0</v>
      </c>
      <c r="Q68" s="48">
        <v>0</v>
      </c>
      <c r="R68" s="48">
        <v>0</v>
      </c>
      <c r="S68" s="48">
        <v>0</v>
      </c>
    </row>
    <row r="69" spans="1:19" ht="13.5">
      <c r="A69" s="84">
        <v>52</v>
      </c>
      <c r="B69" s="85" t="s">
        <v>162</v>
      </c>
      <c r="C69" s="94">
        <v>2598366.66665004</v>
      </c>
      <c r="D69" s="95">
        <v>2598366.66665004</v>
      </c>
      <c r="E69" s="88">
        <v>0</v>
      </c>
      <c r="F69" s="89">
        <v>0</v>
      </c>
      <c r="G69" s="90">
        <v>0</v>
      </c>
      <c r="H69" s="98">
        <v>839.7</v>
      </c>
      <c r="I69" s="96">
        <v>2598366.66665004</v>
      </c>
      <c r="J69" s="88">
        <v>0</v>
      </c>
      <c r="K69" s="88">
        <v>0</v>
      </c>
      <c r="L69" s="98">
        <v>0</v>
      </c>
      <c r="M69" s="98">
        <v>0</v>
      </c>
      <c r="N69" s="97">
        <v>0</v>
      </c>
      <c r="O69" s="97">
        <v>0</v>
      </c>
      <c r="P69" s="48">
        <v>0</v>
      </c>
      <c r="Q69" s="48">
        <v>0</v>
      </c>
      <c r="R69" s="48">
        <v>0</v>
      </c>
      <c r="S69" s="48">
        <v>0</v>
      </c>
    </row>
    <row r="70" spans="1:19" ht="13.5">
      <c r="A70" s="84">
        <v>53</v>
      </c>
      <c r="B70" s="85" t="s">
        <v>163</v>
      </c>
      <c r="C70" s="94">
        <v>1287269.8979712</v>
      </c>
      <c r="D70" s="95">
        <v>1287269.8979712</v>
      </c>
      <c r="E70" s="88">
        <v>0</v>
      </c>
      <c r="F70" s="89">
        <v>0</v>
      </c>
      <c r="G70" s="90">
        <v>0</v>
      </c>
      <c r="H70" s="98">
        <v>416</v>
      </c>
      <c r="I70" s="96">
        <v>1287269.8979712</v>
      </c>
      <c r="J70" s="88">
        <v>0</v>
      </c>
      <c r="K70" s="88">
        <v>0</v>
      </c>
      <c r="L70" s="98">
        <v>0</v>
      </c>
      <c r="M70" s="98">
        <v>0</v>
      </c>
      <c r="N70" s="97">
        <v>0</v>
      </c>
      <c r="O70" s="97">
        <v>0</v>
      </c>
      <c r="P70" s="48">
        <v>0</v>
      </c>
      <c r="Q70" s="48">
        <v>0</v>
      </c>
      <c r="R70" s="48">
        <v>0</v>
      </c>
      <c r="S70" s="48">
        <v>0</v>
      </c>
    </row>
    <row r="71" spans="1:19" ht="13.5">
      <c r="A71" s="84">
        <v>54</v>
      </c>
      <c r="B71" s="85" t="s">
        <v>283</v>
      </c>
      <c r="C71" s="94">
        <v>1120172.3631384</v>
      </c>
      <c r="D71" s="95">
        <v>1120172.3631384</v>
      </c>
      <c r="E71" s="88">
        <v>0</v>
      </c>
      <c r="F71" s="89">
        <v>0</v>
      </c>
      <c r="G71" s="90">
        <v>0</v>
      </c>
      <c r="H71" s="98">
        <v>362</v>
      </c>
      <c r="I71" s="96">
        <v>1120172.3631384</v>
      </c>
      <c r="J71" s="88">
        <v>0</v>
      </c>
      <c r="K71" s="88">
        <v>0</v>
      </c>
      <c r="L71" s="98">
        <v>0</v>
      </c>
      <c r="M71" s="98">
        <v>0</v>
      </c>
      <c r="N71" s="97">
        <v>0</v>
      </c>
      <c r="O71" s="97">
        <v>0</v>
      </c>
      <c r="P71" s="48">
        <v>0</v>
      </c>
      <c r="Q71" s="48">
        <v>0</v>
      </c>
      <c r="R71" s="48">
        <v>0</v>
      </c>
      <c r="S71" s="48">
        <v>0</v>
      </c>
    </row>
    <row r="72" spans="1:19" ht="13.5">
      <c r="A72" s="84">
        <v>55</v>
      </c>
      <c r="B72" s="85" t="s">
        <v>164</v>
      </c>
      <c r="C72" s="94">
        <v>1305836.2907304</v>
      </c>
      <c r="D72" s="95">
        <v>1305836.2907304</v>
      </c>
      <c r="E72" s="88">
        <v>0</v>
      </c>
      <c r="F72" s="89">
        <v>0</v>
      </c>
      <c r="G72" s="90">
        <v>0</v>
      </c>
      <c r="H72" s="98">
        <v>422</v>
      </c>
      <c r="I72" s="96">
        <v>1305836.2907304</v>
      </c>
      <c r="J72" s="88">
        <v>0</v>
      </c>
      <c r="K72" s="88">
        <v>0</v>
      </c>
      <c r="L72" s="98">
        <v>0</v>
      </c>
      <c r="M72" s="98">
        <v>0</v>
      </c>
      <c r="N72" s="97">
        <v>0</v>
      </c>
      <c r="O72" s="97">
        <v>0</v>
      </c>
      <c r="P72" s="48">
        <v>0</v>
      </c>
      <c r="Q72" s="48">
        <v>0</v>
      </c>
      <c r="R72" s="48">
        <v>0</v>
      </c>
      <c r="S72" s="48">
        <v>0</v>
      </c>
    </row>
    <row r="73" spans="1:19" ht="13.5">
      <c r="A73" s="84">
        <v>56</v>
      </c>
      <c r="B73" s="85" t="s">
        <v>165</v>
      </c>
      <c r="C73" s="94">
        <v>1178965.9402092001</v>
      </c>
      <c r="D73" s="95">
        <v>1178965.9402092001</v>
      </c>
      <c r="E73" s="97">
        <v>0</v>
      </c>
      <c r="F73" s="89">
        <v>0</v>
      </c>
      <c r="G73" s="90">
        <v>0</v>
      </c>
      <c r="H73" s="98">
        <v>381</v>
      </c>
      <c r="I73" s="96">
        <v>1178965.9402092001</v>
      </c>
      <c r="J73" s="88">
        <v>0</v>
      </c>
      <c r="K73" s="88">
        <v>0</v>
      </c>
      <c r="L73" s="98">
        <v>0</v>
      </c>
      <c r="M73" s="98">
        <v>0</v>
      </c>
      <c r="N73" s="97">
        <v>0</v>
      </c>
      <c r="O73" s="97">
        <v>0</v>
      </c>
      <c r="P73" s="48">
        <v>0</v>
      </c>
      <c r="Q73" s="48">
        <v>0</v>
      </c>
      <c r="R73" s="48">
        <v>0</v>
      </c>
      <c r="S73" s="48">
        <v>0</v>
      </c>
    </row>
    <row r="74" spans="1:19" ht="13.5">
      <c r="A74" s="84">
        <v>57</v>
      </c>
      <c r="B74" s="85" t="s">
        <v>166</v>
      </c>
      <c r="C74" s="94">
        <v>156491.38999999998</v>
      </c>
      <c r="D74" s="95">
        <v>156491.38999999998</v>
      </c>
      <c r="E74" s="98">
        <v>156491.38999999998</v>
      </c>
      <c r="F74" s="89">
        <v>0</v>
      </c>
      <c r="G74" s="90">
        <v>0</v>
      </c>
      <c r="H74" s="98">
        <v>0</v>
      </c>
      <c r="I74" s="98">
        <v>0</v>
      </c>
      <c r="J74" s="88">
        <v>0</v>
      </c>
      <c r="K74" s="88">
        <v>0</v>
      </c>
      <c r="L74" s="98">
        <v>0</v>
      </c>
      <c r="M74" s="98">
        <v>0</v>
      </c>
      <c r="N74" s="97">
        <v>0</v>
      </c>
      <c r="O74" s="97">
        <v>0</v>
      </c>
      <c r="P74" s="48">
        <v>0</v>
      </c>
      <c r="Q74" s="48">
        <v>0</v>
      </c>
      <c r="R74" s="48">
        <v>0</v>
      </c>
      <c r="S74" s="48">
        <v>0</v>
      </c>
    </row>
    <row r="75" spans="1:19" ht="13.5">
      <c r="A75" s="84">
        <v>58</v>
      </c>
      <c r="B75" s="85" t="s">
        <v>276</v>
      </c>
      <c r="C75" s="99">
        <v>3525193.98</v>
      </c>
      <c r="D75" s="100">
        <v>3525193.98</v>
      </c>
      <c r="E75" s="98">
        <v>0</v>
      </c>
      <c r="F75" s="89">
        <v>0</v>
      </c>
      <c r="G75" s="90">
        <v>0</v>
      </c>
      <c r="H75" s="98">
        <v>1138</v>
      </c>
      <c r="I75" s="98">
        <v>3525193.98</v>
      </c>
      <c r="J75" s="88">
        <v>0</v>
      </c>
      <c r="K75" s="88">
        <v>0</v>
      </c>
      <c r="L75" s="98">
        <v>0</v>
      </c>
      <c r="M75" s="98">
        <v>0</v>
      </c>
      <c r="N75" s="97">
        <v>0</v>
      </c>
      <c r="O75" s="97">
        <v>0</v>
      </c>
      <c r="P75" s="48">
        <v>0</v>
      </c>
      <c r="Q75" s="48">
        <v>0</v>
      </c>
      <c r="R75" s="48">
        <v>0</v>
      </c>
      <c r="S75" s="48">
        <v>0</v>
      </c>
    </row>
    <row r="76" spans="1:19" ht="13.5">
      <c r="A76" s="84">
        <v>59</v>
      </c>
      <c r="B76" s="85" t="s">
        <v>167</v>
      </c>
      <c r="C76" s="94">
        <v>816611.84152548</v>
      </c>
      <c r="D76" s="95">
        <v>816611.84152548</v>
      </c>
      <c r="E76" s="98">
        <v>0</v>
      </c>
      <c r="F76" s="89">
        <v>0</v>
      </c>
      <c r="G76" s="90">
        <v>0</v>
      </c>
      <c r="H76" s="98">
        <v>263.9</v>
      </c>
      <c r="I76" s="96">
        <v>816611.84152548</v>
      </c>
      <c r="J76" s="88">
        <v>0</v>
      </c>
      <c r="K76" s="88">
        <v>0</v>
      </c>
      <c r="L76" s="98">
        <v>0</v>
      </c>
      <c r="M76" s="98">
        <v>0</v>
      </c>
      <c r="N76" s="97">
        <v>0</v>
      </c>
      <c r="O76" s="97">
        <v>0</v>
      </c>
      <c r="P76" s="48">
        <v>0</v>
      </c>
      <c r="Q76" s="48">
        <v>0</v>
      </c>
      <c r="R76" s="48">
        <v>0</v>
      </c>
      <c r="S76" s="48">
        <v>0</v>
      </c>
    </row>
    <row r="77" spans="1:19" ht="13.5">
      <c r="A77" s="84">
        <v>60</v>
      </c>
      <c r="B77" s="85" t="s">
        <v>274</v>
      </c>
      <c r="C77" s="94">
        <v>637446.1513992001</v>
      </c>
      <c r="D77" s="95">
        <v>637446.1513992001</v>
      </c>
      <c r="E77" s="98">
        <v>0</v>
      </c>
      <c r="F77" s="89">
        <v>0</v>
      </c>
      <c r="G77" s="90">
        <v>0</v>
      </c>
      <c r="H77" s="98">
        <v>206</v>
      </c>
      <c r="I77" s="96">
        <v>637446.1513992001</v>
      </c>
      <c r="J77" s="88">
        <v>0</v>
      </c>
      <c r="K77" s="88">
        <v>0</v>
      </c>
      <c r="L77" s="98">
        <v>0</v>
      </c>
      <c r="M77" s="98">
        <v>0</v>
      </c>
      <c r="N77" s="97">
        <v>0</v>
      </c>
      <c r="O77" s="97">
        <v>0</v>
      </c>
      <c r="P77" s="48">
        <v>0</v>
      </c>
      <c r="Q77" s="48">
        <v>0</v>
      </c>
      <c r="R77" s="48">
        <v>0</v>
      </c>
      <c r="S77" s="48">
        <v>0</v>
      </c>
    </row>
    <row r="78" spans="1:19" ht="13.5">
      <c r="A78" s="84">
        <v>61</v>
      </c>
      <c r="B78" s="85" t="s">
        <v>275</v>
      </c>
      <c r="C78" s="94">
        <v>510575.800878</v>
      </c>
      <c r="D78" s="95">
        <v>510575.800878</v>
      </c>
      <c r="E78" s="98">
        <v>0</v>
      </c>
      <c r="F78" s="89">
        <v>0</v>
      </c>
      <c r="G78" s="90">
        <v>0</v>
      </c>
      <c r="H78" s="98">
        <v>165</v>
      </c>
      <c r="I78" s="96">
        <v>510575.800878</v>
      </c>
      <c r="J78" s="88">
        <v>0</v>
      </c>
      <c r="K78" s="88">
        <v>0</v>
      </c>
      <c r="L78" s="98">
        <v>0</v>
      </c>
      <c r="M78" s="98">
        <v>0</v>
      </c>
      <c r="N78" s="97">
        <v>0</v>
      </c>
      <c r="O78" s="97">
        <v>0</v>
      </c>
      <c r="P78" s="48">
        <v>0</v>
      </c>
      <c r="Q78" s="48">
        <v>0</v>
      </c>
      <c r="R78" s="48">
        <v>0</v>
      </c>
      <c r="S78" s="48">
        <v>0</v>
      </c>
    </row>
    <row r="79" spans="1:19" ht="13.5">
      <c r="A79" s="84">
        <v>62</v>
      </c>
      <c r="B79" s="85" t="s">
        <v>168</v>
      </c>
      <c r="C79" s="94">
        <v>821562.8795946001</v>
      </c>
      <c r="D79" s="95">
        <v>821562.8795946001</v>
      </c>
      <c r="E79" s="98">
        <v>0</v>
      </c>
      <c r="F79" s="89">
        <v>0</v>
      </c>
      <c r="G79" s="90">
        <v>0</v>
      </c>
      <c r="H79" s="98">
        <v>265.5</v>
      </c>
      <c r="I79" s="96">
        <v>821562.8795946001</v>
      </c>
      <c r="J79" s="88">
        <v>0</v>
      </c>
      <c r="K79" s="88">
        <v>0</v>
      </c>
      <c r="L79" s="98">
        <v>0</v>
      </c>
      <c r="M79" s="98">
        <v>0</v>
      </c>
      <c r="N79" s="97">
        <v>0</v>
      </c>
      <c r="O79" s="97">
        <v>0</v>
      </c>
      <c r="P79" s="48">
        <v>0</v>
      </c>
      <c r="Q79" s="48">
        <v>0</v>
      </c>
      <c r="R79" s="48">
        <v>0</v>
      </c>
      <c r="S79" s="48">
        <v>0</v>
      </c>
    </row>
    <row r="80" spans="1:19" ht="13.5">
      <c r="A80" s="84">
        <v>63</v>
      </c>
      <c r="B80" s="85" t="s">
        <v>169</v>
      </c>
      <c r="C80" s="94">
        <v>763697.62216176</v>
      </c>
      <c r="D80" s="95">
        <v>763697.62216176</v>
      </c>
      <c r="E80" s="98">
        <v>0</v>
      </c>
      <c r="F80" s="89">
        <v>0</v>
      </c>
      <c r="G80" s="90">
        <v>0</v>
      </c>
      <c r="H80" s="98">
        <v>246.8</v>
      </c>
      <c r="I80" s="96">
        <v>763697.62216176</v>
      </c>
      <c r="J80" s="88">
        <v>0</v>
      </c>
      <c r="K80" s="88">
        <v>0</v>
      </c>
      <c r="L80" s="98">
        <v>0</v>
      </c>
      <c r="M80" s="98">
        <v>0</v>
      </c>
      <c r="N80" s="97">
        <v>0</v>
      </c>
      <c r="O80" s="97">
        <v>0</v>
      </c>
      <c r="P80" s="48">
        <v>0</v>
      </c>
      <c r="Q80" s="48">
        <v>0</v>
      </c>
      <c r="R80" s="48">
        <v>0</v>
      </c>
      <c r="S80" s="48">
        <v>0</v>
      </c>
    </row>
    <row r="81" spans="1:19" ht="12.75">
      <c r="A81" s="84">
        <v>64</v>
      </c>
      <c r="B81" s="85" t="s">
        <v>170</v>
      </c>
      <c r="C81" s="94">
        <v>2231762.4</v>
      </c>
      <c r="D81" s="95">
        <v>2231762.4</v>
      </c>
      <c r="E81" s="98">
        <v>0</v>
      </c>
      <c r="F81" s="89">
        <v>0</v>
      </c>
      <c r="G81" s="90">
        <v>0</v>
      </c>
      <c r="H81" s="98">
        <v>0</v>
      </c>
      <c r="I81" s="98">
        <v>0</v>
      </c>
      <c r="J81" s="88">
        <v>0</v>
      </c>
      <c r="K81" s="88">
        <v>0</v>
      </c>
      <c r="L81" s="98">
        <v>0</v>
      </c>
      <c r="M81" s="98">
        <v>0</v>
      </c>
      <c r="N81" s="98">
        <v>90</v>
      </c>
      <c r="O81" s="88">
        <v>2231762.4</v>
      </c>
      <c r="P81" s="48">
        <v>0</v>
      </c>
      <c r="Q81" s="48">
        <v>0</v>
      </c>
      <c r="R81" s="48">
        <v>0</v>
      </c>
      <c r="S81" s="48">
        <v>0</v>
      </c>
    </row>
    <row r="82" spans="1:19" ht="12.75">
      <c r="A82" s="84">
        <v>65</v>
      </c>
      <c r="B82" s="85" t="s">
        <v>171</v>
      </c>
      <c r="C82" s="94">
        <v>820634.55995664</v>
      </c>
      <c r="D82" s="95">
        <v>820634.55995664</v>
      </c>
      <c r="E82" s="98">
        <v>0</v>
      </c>
      <c r="F82" s="89">
        <v>0</v>
      </c>
      <c r="G82" s="90">
        <v>0</v>
      </c>
      <c r="H82" s="98">
        <v>265.2</v>
      </c>
      <c r="I82" s="96">
        <v>820634.55995664</v>
      </c>
      <c r="J82" s="88">
        <v>0</v>
      </c>
      <c r="K82" s="88">
        <v>0</v>
      </c>
      <c r="L82" s="98">
        <v>0</v>
      </c>
      <c r="M82" s="98">
        <v>0</v>
      </c>
      <c r="N82" s="98">
        <v>0</v>
      </c>
      <c r="O82" s="88">
        <v>0</v>
      </c>
      <c r="P82" s="48">
        <v>0</v>
      </c>
      <c r="Q82" s="48">
        <v>0</v>
      </c>
      <c r="R82" s="48">
        <v>0</v>
      </c>
      <c r="S82" s="48">
        <v>0</v>
      </c>
    </row>
    <row r="83" spans="1:19" ht="12.75">
      <c r="A83" s="84">
        <v>66</v>
      </c>
      <c r="B83" s="85" t="s">
        <v>172</v>
      </c>
      <c r="C83" s="94">
        <v>828679.9968189601</v>
      </c>
      <c r="D83" s="95">
        <v>828679.9968189601</v>
      </c>
      <c r="E83" s="98">
        <v>0</v>
      </c>
      <c r="F83" s="89">
        <v>0</v>
      </c>
      <c r="G83" s="90">
        <v>0</v>
      </c>
      <c r="H83" s="98">
        <v>267.8</v>
      </c>
      <c r="I83" s="96">
        <v>828679.9968189601</v>
      </c>
      <c r="J83" s="88">
        <v>0</v>
      </c>
      <c r="K83" s="88">
        <v>0</v>
      </c>
      <c r="L83" s="98">
        <v>0</v>
      </c>
      <c r="M83" s="98">
        <v>0</v>
      </c>
      <c r="N83" s="98">
        <v>0</v>
      </c>
      <c r="O83" s="88">
        <v>0</v>
      </c>
      <c r="P83" s="48">
        <v>0</v>
      </c>
      <c r="Q83" s="48">
        <v>0</v>
      </c>
      <c r="R83" s="48">
        <v>0</v>
      </c>
      <c r="S83" s="48">
        <v>0</v>
      </c>
    </row>
    <row r="84" spans="1:19" ht="12.75">
      <c r="A84" s="84">
        <v>67</v>
      </c>
      <c r="B84" s="85" t="s">
        <v>173</v>
      </c>
      <c r="C84" s="94">
        <v>511967</v>
      </c>
      <c r="D84" s="95">
        <v>511967</v>
      </c>
      <c r="E84" s="98">
        <v>0</v>
      </c>
      <c r="F84" s="89">
        <v>0</v>
      </c>
      <c r="G84" s="90">
        <v>0</v>
      </c>
      <c r="H84" s="96">
        <v>0</v>
      </c>
      <c r="I84" s="96">
        <v>0</v>
      </c>
      <c r="J84" s="88">
        <v>0</v>
      </c>
      <c r="K84" s="88">
        <v>0</v>
      </c>
      <c r="L84" s="96">
        <v>528.4</v>
      </c>
      <c r="M84" s="96">
        <v>511967</v>
      </c>
      <c r="N84" s="9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</row>
    <row r="85" spans="1:19" ht="12.75">
      <c r="A85" s="84">
        <v>68</v>
      </c>
      <c r="B85" s="93" t="s">
        <v>280</v>
      </c>
      <c r="C85" s="94">
        <v>832702.7152501199</v>
      </c>
      <c r="D85" s="95">
        <v>832702.7152501199</v>
      </c>
      <c r="E85" s="98">
        <v>0</v>
      </c>
      <c r="F85" s="89">
        <v>0</v>
      </c>
      <c r="G85" s="90">
        <v>0</v>
      </c>
      <c r="H85" s="88">
        <v>269.1</v>
      </c>
      <c r="I85" s="96">
        <v>832702.7152501199</v>
      </c>
      <c r="J85" s="88">
        <v>0</v>
      </c>
      <c r="K85" s="88">
        <v>0</v>
      </c>
      <c r="L85" s="88">
        <v>0</v>
      </c>
      <c r="M85" s="88">
        <v>0</v>
      </c>
      <c r="N85" s="98">
        <v>0</v>
      </c>
      <c r="O85" s="88">
        <v>0</v>
      </c>
      <c r="P85" s="88">
        <v>0</v>
      </c>
      <c r="Q85" s="88">
        <v>0</v>
      </c>
      <c r="R85" s="88">
        <v>0</v>
      </c>
      <c r="S85" s="88">
        <v>0</v>
      </c>
    </row>
    <row r="86" spans="1:19" ht="12.75">
      <c r="A86" s="84">
        <v>69</v>
      </c>
      <c r="B86" s="93" t="s">
        <v>281</v>
      </c>
      <c r="C86" s="94">
        <v>922110</v>
      </c>
      <c r="D86" s="95">
        <v>922110</v>
      </c>
      <c r="E86" s="98">
        <v>0</v>
      </c>
      <c r="F86" s="89">
        <v>0</v>
      </c>
      <c r="G86" s="90">
        <v>0</v>
      </c>
      <c r="H86" s="88">
        <v>274.3</v>
      </c>
      <c r="I86" s="96">
        <v>922110</v>
      </c>
      <c r="J86" s="88">
        <v>0</v>
      </c>
      <c r="K86" s="88">
        <v>0</v>
      </c>
      <c r="L86" s="88">
        <v>0</v>
      </c>
      <c r="M86" s="88">
        <v>0</v>
      </c>
      <c r="N86" s="98">
        <v>0</v>
      </c>
      <c r="O86" s="88">
        <v>0</v>
      </c>
      <c r="P86" s="48">
        <v>0</v>
      </c>
      <c r="Q86" s="48">
        <v>0</v>
      </c>
      <c r="R86" s="48">
        <v>0</v>
      </c>
      <c r="S86" s="48">
        <v>0</v>
      </c>
    </row>
    <row r="87" spans="1:19" ht="12.75">
      <c r="A87" s="84">
        <v>70</v>
      </c>
      <c r="B87" s="93" t="s">
        <v>174</v>
      </c>
      <c r="C87" s="94">
        <v>1133504</v>
      </c>
      <c r="D87" s="95">
        <v>1133504</v>
      </c>
      <c r="E87" s="98">
        <v>0</v>
      </c>
      <c r="F87" s="89">
        <v>0</v>
      </c>
      <c r="G87" s="90">
        <v>0</v>
      </c>
      <c r="H87" s="88">
        <v>0</v>
      </c>
      <c r="I87" s="88">
        <v>0</v>
      </c>
      <c r="J87" s="88">
        <v>0</v>
      </c>
      <c r="K87" s="88">
        <v>0</v>
      </c>
      <c r="L87" s="88">
        <v>257.6</v>
      </c>
      <c r="M87" s="88">
        <v>1133504</v>
      </c>
      <c r="N87" s="98">
        <v>0</v>
      </c>
      <c r="O87" s="88">
        <v>0</v>
      </c>
      <c r="P87" s="88">
        <v>0</v>
      </c>
      <c r="Q87" s="88">
        <v>0</v>
      </c>
      <c r="R87" s="88">
        <v>0</v>
      </c>
      <c r="S87" s="88">
        <v>0</v>
      </c>
    </row>
    <row r="88" spans="1:19" ht="12.75">
      <c r="A88" s="84">
        <v>71</v>
      </c>
      <c r="B88" s="93" t="s">
        <v>175</v>
      </c>
      <c r="C88" s="94">
        <v>1121280</v>
      </c>
      <c r="D88" s="95">
        <v>1121280</v>
      </c>
      <c r="E88" s="98">
        <v>0</v>
      </c>
      <c r="F88" s="89">
        <v>0</v>
      </c>
      <c r="G88" s="90">
        <v>0</v>
      </c>
      <c r="H88" s="88">
        <v>330.5</v>
      </c>
      <c r="I88" s="96">
        <v>1121280</v>
      </c>
      <c r="J88" s="88">
        <v>0</v>
      </c>
      <c r="K88" s="88">
        <v>0</v>
      </c>
      <c r="L88" s="88">
        <v>0</v>
      </c>
      <c r="M88" s="88">
        <v>0</v>
      </c>
      <c r="N88" s="98">
        <v>0</v>
      </c>
      <c r="O88" s="88">
        <v>0</v>
      </c>
      <c r="P88" s="48">
        <v>0</v>
      </c>
      <c r="Q88" s="48">
        <v>0</v>
      </c>
      <c r="R88" s="48">
        <v>0</v>
      </c>
      <c r="S88" s="48">
        <v>0</v>
      </c>
    </row>
    <row r="89" spans="1:19" ht="12.75">
      <c r="A89" s="84">
        <v>72</v>
      </c>
      <c r="B89" s="93" t="s">
        <v>176</v>
      </c>
      <c r="C89" s="94">
        <v>850128.0000000001</v>
      </c>
      <c r="D89" s="95">
        <v>850128.0000000001</v>
      </c>
      <c r="E89" s="88">
        <v>850128.0000000001</v>
      </c>
      <c r="F89" s="89">
        <v>0</v>
      </c>
      <c r="G89" s="90">
        <v>0</v>
      </c>
      <c r="H89" s="88">
        <v>0</v>
      </c>
      <c r="I89" s="88">
        <v>0</v>
      </c>
      <c r="J89" s="88">
        <v>0</v>
      </c>
      <c r="K89" s="88">
        <v>0</v>
      </c>
      <c r="L89" s="88">
        <v>0</v>
      </c>
      <c r="M89" s="88">
        <v>0</v>
      </c>
      <c r="N89" s="98">
        <v>0</v>
      </c>
      <c r="O89" s="88">
        <v>0</v>
      </c>
      <c r="P89" s="88">
        <v>0</v>
      </c>
      <c r="Q89" s="88">
        <v>0</v>
      </c>
      <c r="R89" s="88">
        <v>0</v>
      </c>
      <c r="S89" s="88">
        <v>0</v>
      </c>
    </row>
    <row r="90" spans="1:19" ht="12.75">
      <c r="A90" s="84">
        <v>73</v>
      </c>
      <c r="B90" s="93" t="s">
        <v>177</v>
      </c>
      <c r="C90" s="94">
        <v>1005679.60779</v>
      </c>
      <c r="D90" s="95">
        <v>1005679.60779</v>
      </c>
      <c r="E90" s="88">
        <v>0</v>
      </c>
      <c r="F90" s="89">
        <v>0</v>
      </c>
      <c r="G90" s="90">
        <v>0</v>
      </c>
      <c r="H90" s="88">
        <v>325</v>
      </c>
      <c r="I90" s="96">
        <v>1005679.60779</v>
      </c>
      <c r="J90" s="88">
        <v>0</v>
      </c>
      <c r="K90" s="88">
        <v>0</v>
      </c>
      <c r="L90" s="88">
        <v>0</v>
      </c>
      <c r="M90" s="88">
        <v>0</v>
      </c>
      <c r="N90" s="98">
        <v>0</v>
      </c>
      <c r="O90" s="88">
        <v>0</v>
      </c>
      <c r="P90" s="48">
        <v>0</v>
      </c>
      <c r="Q90" s="48">
        <v>0</v>
      </c>
      <c r="R90" s="48">
        <v>0</v>
      </c>
      <c r="S90" s="48">
        <v>0</v>
      </c>
    </row>
    <row r="91" spans="1:19" ht="12.75">
      <c r="A91" s="84">
        <v>74</v>
      </c>
      <c r="B91" s="93" t="s">
        <v>178</v>
      </c>
      <c r="C91" s="94">
        <v>1094790</v>
      </c>
      <c r="D91" s="95">
        <v>1094790</v>
      </c>
      <c r="E91" s="88">
        <v>0</v>
      </c>
      <c r="F91" s="89">
        <v>0</v>
      </c>
      <c r="G91" s="90">
        <v>0</v>
      </c>
      <c r="H91" s="88">
        <v>270</v>
      </c>
      <c r="I91" s="96">
        <v>1094790</v>
      </c>
      <c r="J91" s="88">
        <v>0</v>
      </c>
      <c r="K91" s="88">
        <v>0</v>
      </c>
      <c r="L91" s="88">
        <v>0</v>
      </c>
      <c r="M91" s="88">
        <v>0</v>
      </c>
      <c r="N91" s="98">
        <v>0</v>
      </c>
      <c r="O91" s="88">
        <v>0</v>
      </c>
      <c r="P91" s="88">
        <v>0</v>
      </c>
      <c r="Q91" s="88">
        <v>0</v>
      </c>
      <c r="R91" s="88">
        <v>0</v>
      </c>
      <c r="S91" s="88">
        <v>0</v>
      </c>
    </row>
    <row r="92" spans="1:19" ht="12.75">
      <c r="A92" s="84">
        <v>75</v>
      </c>
      <c r="B92" s="93" t="s">
        <v>179</v>
      </c>
      <c r="C92" s="94">
        <v>850128.0000000001</v>
      </c>
      <c r="D92" s="95">
        <v>850128.0000000001</v>
      </c>
      <c r="E92" s="88">
        <v>850128.0000000001</v>
      </c>
      <c r="F92" s="89">
        <v>0</v>
      </c>
      <c r="G92" s="90">
        <v>0</v>
      </c>
      <c r="H92" s="88">
        <v>0</v>
      </c>
      <c r="I92" s="88">
        <v>0</v>
      </c>
      <c r="J92" s="88">
        <v>0</v>
      </c>
      <c r="K92" s="88">
        <v>0</v>
      </c>
      <c r="L92" s="88">
        <v>0</v>
      </c>
      <c r="M92" s="88">
        <v>0</v>
      </c>
      <c r="N92" s="98">
        <v>0</v>
      </c>
      <c r="O92" s="88">
        <v>0</v>
      </c>
      <c r="P92" s="48">
        <v>0</v>
      </c>
      <c r="Q92" s="48">
        <v>0</v>
      </c>
      <c r="R92" s="48">
        <v>0</v>
      </c>
      <c r="S92" s="48">
        <v>0</v>
      </c>
    </row>
    <row r="93" spans="1:19" ht="12.75">
      <c r="A93" s="84">
        <v>76</v>
      </c>
      <c r="B93" s="93" t="s">
        <v>227</v>
      </c>
      <c r="C93" s="94">
        <v>1041930</v>
      </c>
      <c r="D93" s="95">
        <v>1041930</v>
      </c>
      <c r="E93" s="88">
        <v>0</v>
      </c>
      <c r="F93" s="89">
        <v>0</v>
      </c>
      <c r="G93" s="90">
        <v>0</v>
      </c>
      <c r="H93" s="88">
        <v>333.7</v>
      </c>
      <c r="I93" s="96">
        <v>1041930</v>
      </c>
      <c r="J93" s="88">
        <v>0</v>
      </c>
      <c r="K93" s="88">
        <v>0</v>
      </c>
      <c r="L93" s="88">
        <v>0</v>
      </c>
      <c r="M93" s="88">
        <v>0</v>
      </c>
      <c r="N93" s="98">
        <v>0</v>
      </c>
      <c r="O93" s="88">
        <v>0</v>
      </c>
      <c r="P93" s="88">
        <v>0</v>
      </c>
      <c r="Q93" s="88">
        <v>0</v>
      </c>
      <c r="R93" s="88">
        <v>0</v>
      </c>
      <c r="S93" s="88">
        <v>0</v>
      </c>
    </row>
    <row r="94" spans="1:19" ht="12.75">
      <c r="A94" s="84">
        <v>77</v>
      </c>
      <c r="B94" s="93" t="s">
        <v>180</v>
      </c>
      <c r="C94" s="94">
        <v>594639.36</v>
      </c>
      <c r="D94" s="95">
        <v>594639.36</v>
      </c>
      <c r="E94" s="88">
        <v>0</v>
      </c>
      <c r="F94" s="89">
        <v>0</v>
      </c>
      <c r="G94" s="90">
        <v>0</v>
      </c>
      <c r="H94" s="88">
        <v>0</v>
      </c>
      <c r="I94" s="88">
        <v>0</v>
      </c>
      <c r="J94" s="88">
        <v>0</v>
      </c>
      <c r="K94" s="88">
        <v>0</v>
      </c>
      <c r="L94" s="88">
        <v>384</v>
      </c>
      <c r="M94" s="96">
        <v>594639.36</v>
      </c>
      <c r="N94" s="98">
        <v>0</v>
      </c>
      <c r="O94" s="88">
        <v>0</v>
      </c>
      <c r="P94" s="48">
        <v>0</v>
      </c>
      <c r="Q94" s="48">
        <v>0</v>
      </c>
      <c r="R94" s="48">
        <v>0</v>
      </c>
      <c r="S94" s="48">
        <v>0</v>
      </c>
    </row>
    <row r="95" spans="1:19" ht="12.75">
      <c r="A95" s="84">
        <v>78</v>
      </c>
      <c r="B95" s="93" t="s">
        <v>181</v>
      </c>
      <c r="C95" s="94">
        <v>816611.84152548</v>
      </c>
      <c r="D95" s="95">
        <v>816611.84152548</v>
      </c>
      <c r="E95" s="88">
        <v>0</v>
      </c>
      <c r="F95" s="89">
        <v>0</v>
      </c>
      <c r="G95" s="90">
        <v>0</v>
      </c>
      <c r="H95" s="88">
        <v>263.9</v>
      </c>
      <c r="I95" s="96">
        <v>816611.84152548</v>
      </c>
      <c r="J95" s="88">
        <v>0</v>
      </c>
      <c r="K95" s="88">
        <v>0</v>
      </c>
      <c r="L95" s="88">
        <v>0</v>
      </c>
      <c r="M95" s="88">
        <v>0</v>
      </c>
      <c r="N95" s="98">
        <v>0</v>
      </c>
      <c r="O95" s="88">
        <v>0</v>
      </c>
      <c r="P95" s="88">
        <v>0</v>
      </c>
      <c r="Q95" s="88">
        <v>0</v>
      </c>
      <c r="R95" s="88">
        <v>0</v>
      </c>
      <c r="S95" s="88">
        <v>0</v>
      </c>
    </row>
    <row r="96" spans="1:19" ht="12.75">
      <c r="A96" s="84">
        <v>79</v>
      </c>
      <c r="B96" s="93" t="s">
        <v>182</v>
      </c>
      <c r="C96" s="94">
        <v>1234908.528</v>
      </c>
      <c r="D96" s="95">
        <v>1234908.528</v>
      </c>
      <c r="E96" s="88">
        <v>0</v>
      </c>
      <c r="F96" s="89">
        <v>0</v>
      </c>
      <c r="G96" s="90">
        <v>0</v>
      </c>
      <c r="H96" s="88">
        <v>0</v>
      </c>
      <c r="I96" s="88">
        <v>0</v>
      </c>
      <c r="J96" s="88">
        <v>0</v>
      </c>
      <c r="K96" s="88">
        <v>0</v>
      </c>
      <c r="L96" s="88">
        <v>0</v>
      </c>
      <c r="M96" s="88">
        <v>0</v>
      </c>
      <c r="N96" s="88">
        <v>49.8</v>
      </c>
      <c r="O96" s="96">
        <v>1234908.528</v>
      </c>
      <c r="P96" s="48">
        <v>0</v>
      </c>
      <c r="Q96" s="48">
        <v>0</v>
      </c>
      <c r="R96" s="48">
        <v>0</v>
      </c>
      <c r="S96" s="48">
        <v>0</v>
      </c>
    </row>
    <row r="97" spans="1:19" ht="13.5">
      <c r="A97" s="84">
        <v>80</v>
      </c>
      <c r="B97" s="93" t="s">
        <v>183</v>
      </c>
      <c r="C97" s="94">
        <v>1014212.024</v>
      </c>
      <c r="D97" s="95">
        <v>1058010</v>
      </c>
      <c r="E97" s="88">
        <v>0</v>
      </c>
      <c r="F97" s="89">
        <v>0</v>
      </c>
      <c r="G97" s="90">
        <v>0</v>
      </c>
      <c r="H97" s="97">
        <v>0</v>
      </c>
      <c r="I97" s="88">
        <v>0</v>
      </c>
      <c r="J97" s="88">
        <v>0</v>
      </c>
      <c r="K97" s="88">
        <v>0</v>
      </c>
      <c r="L97" s="97">
        <v>256</v>
      </c>
      <c r="M97" s="95">
        <v>1058010</v>
      </c>
      <c r="N97" s="50">
        <v>0</v>
      </c>
      <c r="O97" s="88">
        <v>0</v>
      </c>
      <c r="P97" s="88">
        <v>0</v>
      </c>
      <c r="Q97" s="88">
        <v>0</v>
      </c>
      <c r="R97" s="88">
        <v>0</v>
      </c>
      <c r="S97" s="88">
        <v>0</v>
      </c>
    </row>
    <row r="98" spans="1:19" ht="13.5">
      <c r="A98" s="84">
        <v>81</v>
      </c>
      <c r="B98" s="93" t="s">
        <v>184</v>
      </c>
      <c r="C98" s="94">
        <v>283446.54</v>
      </c>
      <c r="D98" s="95">
        <v>283446.54</v>
      </c>
      <c r="E98" s="88">
        <v>0</v>
      </c>
      <c r="F98" s="89">
        <v>0</v>
      </c>
      <c r="G98" s="90">
        <v>0</v>
      </c>
      <c r="H98" s="97">
        <v>0</v>
      </c>
      <c r="I98" s="88">
        <v>0</v>
      </c>
      <c r="J98" s="88">
        <v>0</v>
      </c>
      <c r="K98" s="88">
        <v>0</v>
      </c>
      <c r="L98" s="50">
        <v>421.2</v>
      </c>
      <c r="M98" s="50">
        <v>283446.54</v>
      </c>
      <c r="N98" s="50">
        <v>0</v>
      </c>
      <c r="O98" s="88">
        <v>0</v>
      </c>
      <c r="P98" s="48">
        <v>0</v>
      </c>
      <c r="Q98" s="48">
        <v>0</v>
      </c>
      <c r="R98" s="48">
        <v>0</v>
      </c>
      <c r="S98" s="48">
        <v>0</v>
      </c>
    </row>
    <row r="99" spans="1:19" ht="13.5">
      <c r="A99" s="84">
        <v>82</v>
      </c>
      <c r="B99" s="93" t="s">
        <v>185</v>
      </c>
      <c r="C99" s="94">
        <v>1330591.481076</v>
      </c>
      <c r="D99" s="95">
        <v>1330591.481076</v>
      </c>
      <c r="E99" s="88">
        <v>0</v>
      </c>
      <c r="F99" s="89">
        <v>0</v>
      </c>
      <c r="G99" s="90">
        <v>0</v>
      </c>
      <c r="H99" s="50">
        <v>430</v>
      </c>
      <c r="I99" s="96">
        <v>1330591.481076</v>
      </c>
      <c r="J99" s="88">
        <v>0</v>
      </c>
      <c r="K99" s="88">
        <v>0</v>
      </c>
      <c r="L99" s="97">
        <v>0</v>
      </c>
      <c r="M99" s="97">
        <v>0</v>
      </c>
      <c r="N99" s="50">
        <v>0</v>
      </c>
      <c r="O99" s="88">
        <v>0</v>
      </c>
      <c r="P99" s="88">
        <v>0</v>
      </c>
      <c r="Q99" s="88">
        <v>0</v>
      </c>
      <c r="R99" s="88">
        <v>0</v>
      </c>
      <c r="S99" s="88">
        <v>0</v>
      </c>
    </row>
    <row r="100" spans="1:19" ht="13.5">
      <c r="A100" s="84">
        <v>83</v>
      </c>
      <c r="B100" s="93" t="s">
        <v>186</v>
      </c>
      <c r="C100" s="94">
        <v>1373700</v>
      </c>
      <c r="D100" s="95">
        <v>1373700</v>
      </c>
      <c r="E100" s="88">
        <v>0</v>
      </c>
      <c r="F100" s="89">
        <v>0</v>
      </c>
      <c r="G100" s="90">
        <v>0</v>
      </c>
      <c r="H100" s="50">
        <v>437.2</v>
      </c>
      <c r="I100" s="96">
        <v>1373700</v>
      </c>
      <c r="J100" s="88">
        <v>0</v>
      </c>
      <c r="K100" s="88">
        <v>0</v>
      </c>
      <c r="L100" s="97">
        <v>0</v>
      </c>
      <c r="M100" s="97">
        <v>0</v>
      </c>
      <c r="N100" s="50">
        <v>0</v>
      </c>
      <c r="O100" s="88">
        <v>0</v>
      </c>
      <c r="P100" s="48">
        <v>0</v>
      </c>
      <c r="Q100" s="48">
        <v>0</v>
      </c>
      <c r="R100" s="48">
        <v>0</v>
      </c>
      <c r="S100" s="48">
        <v>0</v>
      </c>
    </row>
    <row r="101" spans="1:19" ht="13.5">
      <c r="A101" s="84">
        <v>84</v>
      </c>
      <c r="B101" s="93" t="s">
        <v>187</v>
      </c>
      <c r="C101" s="94">
        <v>840748.1521124401</v>
      </c>
      <c r="D101" s="95">
        <v>840748.1521124401</v>
      </c>
      <c r="E101" s="88">
        <v>0</v>
      </c>
      <c r="F101" s="89">
        <v>0</v>
      </c>
      <c r="G101" s="90">
        <v>0</v>
      </c>
      <c r="H101" s="50">
        <v>271.7</v>
      </c>
      <c r="I101" s="96">
        <v>840748.1521124401</v>
      </c>
      <c r="J101" s="88">
        <v>0</v>
      </c>
      <c r="K101" s="88">
        <v>0</v>
      </c>
      <c r="L101" s="97">
        <v>0</v>
      </c>
      <c r="M101" s="97">
        <v>0</v>
      </c>
      <c r="N101" s="50">
        <v>0</v>
      </c>
      <c r="O101" s="88">
        <v>0</v>
      </c>
      <c r="P101" s="88">
        <v>0</v>
      </c>
      <c r="Q101" s="88">
        <v>0</v>
      </c>
      <c r="R101" s="88">
        <v>0</v>
      </c>
      <c r="S101" s="88">
        <v>0</v>
      </c>
    </row>
    <row r="102" spans="1:19" ht="13.5">
      <c r="A102" s="84">
        <v>85</v>
      </c>
      <c r="B102" s="93" t="s">
        <v>228</v>
      </c>
      <c r="C102" s="94">
        <v>1186810</v>
      </c>
      <c r="D102" s="95">
        <v>1186810</v>
      </c>
      <c r="E102" s="88">
        <v>0</v>
      </c>
      <c r="F102" s="89">
        <v>0</v>
      </c>
      <c r="G102" s="90">
        <v>0</v>
      </c>
      <c r="H102" s="50">
        <v>335.4</v>
      </c>
      <c r="I102" s="96">
        <v>1186810</v>
      </c>
      <c r="J102" s="88">
        <v>0</v>
      </c>
      <c r="K102" s="88">
        <v>0</v>
      </c>
      <c r="L102" s="97">
        <v>0</v>
      </c>
      <c r="M102" s="97">
        <v>0</v>
      </c>
      <c r="N102" s="50">
        <v>0</v>
      </c>
      <c r="O102" s="88">
        <v>0</v>
      </c>
      <c r="P102" s="48">
        <v>0</v>
      </c>
      <c r="Q102" s="48">
        <v>0</v>
      </c>
      <c r="R102" s="48">
        <v>0</v>
      </c>
      <c r="S102" s="48">
        <v>0</v>
      </c>
    </row>
    <row r="103" spans="1:19" ht="13.5">
      <c r="A103" s="84">
        <v>86</v>
      </c>
      <c r="B103" s="93" t="s">
        <v>229</v>
      </c>
      <c r="C103" s="94">
        <v>260431.65</v>
      </c>
      <c r="D103" s="95">
        <v>737030</v>
      </c>
      <c r="E103" s="88">
        <v>0</v>
      </c>
      <c r="F103" s="89">
        <v>0</v>
      </c>
      <c r="G103" s="90">
        <v>0</v>
      </c>
      <c r="H103" s="97">
        <v>0</v>
      </c>
      <c r="I103" s="88">
        <v>0</v>
      </c>
      <c r="J103" s="88">
        <v>0</v>
      </c>
      <c r="K103" s="88">
        <v>0</v>
      </c>
      <c r="L103" s="50">
        <v>387</v>
      </c>
      <c r="M103" s="95">
        <v>737030</v>
      </c>
      <c r="N103" s="50">
        <v>0</v>
      </c>
      <c r="O103" s="88">
        <v>0</v>
      </c>
      <c r="P103" s="88">
        <v>0</v>
      </c>
      <c r="Q103" s="88">
        <v>0</v>
      </c>
      <c r="R103" s="88">
        <v>0</v>
      </c>
      <c r="S103" s="88">
        <v>0</v>
      </c>
    </row>
    <row r="104" spans="1:19" ht="13.5">
      <c r="A104" s="84">
        <v>87</v>
      </c>
      <c r="B104" s="93" t="s">
        <v>230</v>
      </c>
      <c r="C104" s="94">
        <v>1007790</v>
      </c>
      <c r="D104" s="95">
        <v>1007790</v>
      </c>
      <c r="E104" s="88">
        <v>0</v>
      </c>
      <c r="F104" s="89">
        <v>0</v>
      </c>
      <c r="G104" s="90">
        <v>0</v>
      </c>
      <c r="H104" s="50">
        <v>362.6</v>
      </c>
      <c r="I104" s="96">
        <v>1007790</v>
      </c>
      <c r="J104" s="88">
        <v>0</v>
      </c>
      <c r="K104" s="88">
        <v>0</v>
      </c>
      <c r="L104" s="97">
        <v>0</v>
      </c>
      <c r="M104" s="97">
        <v>0</v>
      </c>
      <c r="N104" s="50">
        <v>0</v>
      </c>
      <c r="O104" s="88">
        <v>0</v>
      </c>
      <c r="P104" s="48">
        <v>0</v>
      </c>
      <c r="Q104" s="48">
        <v>0</v>
      </c>
      <c r="R104" s="48">
        <v>0</v>
      </c>
      <c r="S104" s="48">
        <v>0</v>
      </c>
    </row>
    <row r="105" spans="1:19" ht="13.5">
      <c r="A105" s="84">
        <v>88</v>
      </c>
      <c r="B105" s="93" t="s">
        <v>231</v>
      </c>
      <c r="C105" s="94">
        <v>1061378.7860676001</v>
      </c>
      <c r="D105" s="95">
        <v>1282140</v>
      </c>
      <c r="E105" s="88">
        <v>0</v>
      </c>
      <c r="F105" s="89">
        <v>0</v>
      </c>
      <c r="G105" s="90">
        <v>0</v>
      </c>
      <c r="H105" s="50">
        <v>343</v>
      </c>
      <c r="I105" s="95">
        <v>1282140</v>
      </c>
      <c r="J105" s="88">
        <v>0</v>
      </c>
      <c r="K105" s="88">
        <v>0</v>
      </c>
      <c r="L105" s="97">
        <v>0</v>
      </c>
      <c r="M105" s="97">
        <v>0</v>
      </c>
      <c r="N105" s="50">
        <v>0</v>
      </c>
      <c r="O105" s="88">
        <v>0</v>
      </c>
      <c r="P105" s="88">
        <v>0</v>
      </c>
      <c r="Q105" s="88">
        <v>0</v>
      </c>
      <c r="R105" s="88">
        <v>0</v>
      </c>
      <c r="S105" s="88">
        <v>0</v>
      </c>
    </row>
    <row r="106" spans="1:19" ht="13.5">
      <c r="A106" s="84">
        <v>89</v>
      </c>
      <c r="B106" s="93" t="s">
        <v>232</v>
      </c>
      <c r="C106" s="94">
        <v>276851.63</v>
      </c>
      <c r="D106" s="95">
        <v>276851.63</v>
      </c>
      <c r="E106" s="88">
        <v>0</v>
      </c>
      <c r="F106" s="89">
        <v>0</v>
      </c>
      <c r="G106" s="90">
        <v>0</v>
      </c>
      <c r="H106" s="97">
        <v>0</v>
      </c>
      <c r="I106" s="88">
        <v>0</v>
      </c>
      <c r="J106" s="88">
        <v>0</v>
      </c>
      <c r="K106" s="88">
        <v>0</v>
      </c>
      <c r="L106" s="97">
        <v>411.4</v>
      </c>
      <c r="M106" s="97">
        <v>276851.63</v>
      </c>
      <c r="N106" s="50">
        <v>0</v>
      </c>
      <c r="O106" s="88">
        <v>0</v>
      </c>
      <c r="P106" s="48">
        <v>0</v>
      </c>
      <c r="Q106" s="48">
        <v>0</v>
      </c>
      <c r="R106" s="48">
        <v>0</v>
      </c>
      <c r="S106" s="48">
        <v>0</v>
      </c>
    </row>
    <row r="107" spans="1:19" ht="13.5">
      <c r="A107" s="84">
        <v>90</v>
      </c>
      <c r="B107" s="93" t="s">
        <v>233</v>
      </c>
      <c r="C107" s="94">
        <v>1158030</v>
      </c>
      <c r="D107" s="95">
        <v>1158030</v>
      </c>
      <c r="E107" s="88">
        <v>0</v>
      </c>
      <c r="F107" s="89">
        <v>0</v>
      </c>
      <c r="G107" s="90">
        <v>0</v>
      </c>
      <c r="H107" s="50">
        <v>321.5</v>
      </c>
      <c r="I107" s="96">
        <v>1158030</v>
      </c>
      <c r="J107" s="88">
        <v>0</v>
      </c>
      <c r="K107" s="88">
        <v>0</v>
      </c>
      <c r="L107" s="97">
        <v>0</v>
      </c>
      <c r="M107" s="97">
        <v>0</v>
      </c>
      <c r="N107" s="50">
        <v>0</v>
      </c>
      <c r="O107" s="88">
        <v>0</v>
      </c>
      <c r="P107" s="88">
        <v>0</v>
      </c>
      <c r="Q107" s="88">
        <v>0</v>
      </c>
      <c r="R107" s="88">
        <v>0</v>
      </c>
      <c r="S107" s="88">
        <v>0</v>
      </c>
    </row>
    <row r="108" spans="1:19" ht="13.5">
      <c r="A108" s="84">
        <v>91</v>
      </c>
      <c r="B108" s="93" t="s">
        <v>234</v>
      </c>
      <c r="C108" s="94">
        <v>881370</v>
      </c>
      <c r="D108" s="95">
        <v>881370</v>
      </c>
      <c r="E108" s="88">
        <v>0</v>
      </c>
      <c r="F108" s="89">
        <v>0</v>
      </c>
      <c r="G108" s="90">
        <v>0</v>
      </c>
      <c r="H108" s="50">
        <v>270.4</v>
      </c>
      <c r="I108" s="96">
        <v>881370</v>
      </c>
      <c r="J108" s="88">
        <v>0</v>
      </c>
      <c r="K108" s="88">
        <v>0</v>
      </c>
      <c r="L108" s="97">
        <v>0</v>
      </c>
      <c r="M108" s="97">
        <v>0</v>
      </c>
      <c r="N108" s="50">
        <v>0</v>
      </c>
      <c r="O108" s="88">
        <v>0</v>
      </c>
      <c r="P108" s="48">
        <v>0</v>
      </c>
      <c r="Q108" s="48">
        <v>0</v>
      </c>
      <c r="R108" s="48">
        <v>0</v>
      </c>
      <c r="S108" s="48">
        <v>0</v>
      </c>
    </row>
    <row r="109" spans="1:19" ht="13.5">
      <c r="A109" s="84">
        <v>92</v>
      </c>
      <c r="B109" s="93" t="s">
        <v>235</v>
      </c>
      <c r="C109" s="94">
        <v>843110.24</v>
      </c>
      <c r="D109" s="95">
        <v>843110.24</v>
      </c>
      <c r="E109" s="88">
        <v>0</v>
      </c>
      <c r="F109" s="89">
        <v>0</v>
      </c>
      <c r="G109" s="90">
        <v>0</v>
      </c>
      <c r="H109" s="97">
        <v>0</v>
      </c>
      <c r="I109" s="88">
        <v>0</v>
      </c>
      <c r="J109" s="88">
        <v>0</v>
      </c>
      <c r="K109" s="88">
        <v>0</v>
      </c>
      <c r="L109" s="97">
        <v>0</v>
      </c>
      <c r="M109" s="97">
        <v>0</v>
      </c>
      <c r="N109" s="50">
        <v>34</v>
      </c>
      <c r="O109" s="96">
        <v>843110.24</v>
      </c>
      <c r="P109" s="88">
        <v>0</v>
      </c>
      <c r="Q109" s="88">
        <v>0</v>
      </c>
      <c r="R109" s="88">
        <v>0</v>
      </c>
      <c r="S109" s="88">
        <v>0</v>
      </c>
    </row>
    <row r="110" spans="1:19" ht="13.5">
      <c r="A110" s="84">
        <v>93</v>
      </c>
      <c r="B110" s="93" t="s">
        <v>236</v>
      </c>
      <c r="C110" s="94">
        <v>1068766.216</v>
      </c>
      <c r="D110" s="95">
        <v>1068766.216</v>
      </c>
      <c r="E110" s="88">
        <v>0</v>
      </c>
      <c r="F110" s="89">
        <v>0</v>
      </c>
      <c r="G110" s="90">
        <v>0</v>
      </c>
      <c r="H110" s="97">
        <v>0</v>
      </c>
      <c r="I110" s="88">
        <v>0</v>
      </c>
      <c r="J110" s="88">
        <v>0</v>
      </c>
      <c r="K110" s="88">
        <v>0</v>
      </c>
      <c r="L110" s="97">
        <v>0</v>
      </c>
      <c r="M110" s="97">
        <v>0</v>
      </c>
      <c r="N110" s="50">
        <v>43.1</v>
      </c>
      <c r="O110" s="96">
        <v>1068766.216</v>
      </c>
      <c r="P110" s="48">
        <v>0</v>
      </c>
      <c r="Q110" s="48">
        <v>0</v>
      </c>
      <c r="R110" s="48">
        <v>0</v>
      </c>
      <c r="S110" s="48">
        <v>0</v>
      </c>
    </row>
    <row r="111" spans="1:19" ht="13.5">
      <c r="A111" s="84">
        <v>94</v>
      </c>
      <c r="B111" s="93" t="s">
        <v>237</v>
      </c>
      <c r="C111" s="94">
        <v>1828405.15</v>
      </c>
      <c r="D111" s="95">
        <v>4925170</v>
      </c>
      <c r="E111" s="88">
        <v>0</v>
      </c>
      <c r="F111" s="89">
        <v>0</v>
      </c>
      <c r="G111" s="90">
        <v>0</v>
      </c>
      <c r="H111" s="97">
        <v>0</v>
      </c>
      <c r="I111" s="88">
        <v>0</v>
      </c>
      <c r="J111" s="88">
        <v>0</v>
      </c>
      <c r="K111" s="88">
        <v>0</v>
      </c>
      <c r="L111" s="50">
        <v>2717</v>
      </c>
      <c r="M111" s="95">
        <v>4925170</v>
      </c>
      <c r="N111" s="92">
        <v>0</v>
      </c>
      <c r="O111" s="92">
        <v>0</v>
      </c>
      <c r="P111" s="48">
        <v>0</v>
      </c>
      <c r="Q111" s="48">
        <v>0</v>
      </c>
      <c r="R111" s="48">
        <v>0</v>
      </c>
      <c r="S111" s="48">
        <v>0</v>
      </c>
    </row>
    <row r="112" spans="1:19" ht="13.5">
      <c r="A112" s="84">
        <v>95</v>
      </c>
      <c r="B112" s="93" t="s">
        <v>238</v>
      </c>
      <c r="C112" s="94">
        <v>2905194</v>
      </c>
      <c r="D112" s="95">
        <v>2905194</v>
      </c>
      <c r="E112" s="88">
        <v>2905194</v>
      </c>
      <c r="F112" s="89">
        <v>0</v>
      </c>
      <c r="G112" s="90">
        <v>0</v>
      </c>
      <c r="H112" s="97">
        <v>0</v>
      </c>
      <c r="I112" s="88">
        <v>0</v>
      </c>
      <c r="J112" s="88">
        <v>0</v>
      </c>
      <c r="K112" s="88">
        <v>0</v>
      </c>
      <c r="L112" s="97">
        <v>0</v>
      </c>
      <c r="M112" s="97">
        <v>0</v>
      </c>
      <c r="N112" s="92">
        <v>0</v>
      </c>
      <c r="O112" s="92">
        <v>0</v>
      </c>
      <c r="P112" s="88">
        <v>0</v>
      </c>
      <c r="Q112" s="88">
        <v>0</v>
      </c>
      <c r="R112" s="88">
        <v>0</v>
      </c>
      <c r="S112" s="88">
        <v>0</v>
      </c>
    </row>
    <row r="113" spans="1:19" ht="13.5">
      <c r="A113" s="84">
        <v>96</v>
      </c>
      <c r="B113" s="93" t="s">
        <v>239</v>
      </c>
      <c r="C113" s="94">
        <v>303836.93</v>
      </c>
      <c r="D113" s="95">
        <v>303836.93</v>
      </c>
      <c r="E113" s="97">
        <v>0</v>
      </c>
      <c r="F113" s="89">
        <v>0</v>
      </c>
      <c r="G113" s="90">
        <v>0</v>
      </c>
      <c r="H113" s="97">
        <v>0</v>
      </c>
      <c r="I113" s="88">
        <v>0</v>
      </c>
      <c r="J113" s="88">
        <v>0</v>
      </c>
      <c r="K113" s="88">
        <v>0</v>
      </c>
      <c r="L113" s="50">
        <v>451.5</v>
      </c>
      <c r="M113" s="50">
        <v>303836.93</v>
      </c>
      <c r="N113" s="92">
        <v>0</v>
      </c>
      <c r="O113" s="92">
        <v>0</v>
      </c>
      <c r="P113" s="88">
        <v>0</v>
      </c>
      <c r="Q113" s="88">
        <v>0</v>
      </c>
      <c r="R113" s="88">
        <v>0</v>
      </c>
      <c r="S113" s="88">
        <v>0</v>
      </c>
    </row>
    <row r="114" spans="1:19" ht="13.5">
      <c r="A114" s="84">
        <v>97</v>
      </c>
      <c r="B114" s="93" t="s">
        <v>240</v>
      </c>
      <c r="C114" s="94">
        <v>3306674.55041352</v>
      </c>
      <c r="D114" s="95">
        <v>3306674.55041352</v>
      </c>
      <c r="E114" s="97">
        <v>0</v>
      </c>
      <c r="F114" s="89">
        <v>0</v>
      </c>
      <c r="G114" s="90">
        <v>0</v>
      </c>
      <c r="H114" s="50">
        <v>1068.6</v>
      </c>
      <c r="I114" s="96">
        <v>3306674.55041352</v>
      </c>
      <c r="J114" s="88">
        <v>0</v>
      </c>
      <c r="K114" s="88">
        <v>0</v>
      </c>
      <c r="L114" s="88">
        <v>0</v>
      </c>
      <c r="M114" s="88">
        <v>0</v>
      </c>
      <c r="N114" s="92">
        <v>0</v>
      </c>
      <c r="O114" s="92">
        <v>0</v>
      </c>
      <c r="P114" s="48">
        <v>0</v>
      </c>
      <c r="Q114" s="48">
        <v>0</v>
      </c>
      <c r="R114" s="48">
        <v>0</v>
      </c>
      <c r="S114" s="48">
        <v>0</v>
      </c>
    </row>
    <row r="115" spans="1:19" ht="13.5">
      <c r="A115" s="84">
        <v>98</v>
      </c>
      <c r="B115" s="93" t="s">
        <v>241</v>
      </c>
      <c r="C115" s="94">
        <v>2239416.40663884</v>
      </c>
      <c r="D115" s="95">
        <v>2239416.40663884</v>
      </c>
      <c r="E115" s="97">
        <v>0</v>
      </c>
      <c r="F115" s="89">
        <v>0</v>
      </c>
      <c r="G115" s="90">
        <v>0</v>
      </c>
      <c r="H115" s="50">
        <v>723.7</v>
      </c>
      <c r="I115" s="96">
        <v>2239416.40663884</v>
      </c>
      <c r="J115" s="88">
        <v>0</v>
      </c>
      <c r="K115" s="88">
        <v>0</v>
      </c>
      <c r="L115" s="88">
        <v>0</v>
      </c>
      <c r="M115" s="88">
        <v>0</v>
      </c>
      <c r="N115" s="92">
        <v>0</v>
      </c>
      <c r="O115" s="92">
        <v>0</v>
      </c>
      <c r="P115" s="88">
        <v>0</v>
      </c>
      <c r="Q115" s="88">
        <v>0</v>
      </c>
      <c r="R115" s="88">
        <v>0</v>
      </c>
      <c r="S115" s="88">
        <v>0</v>
      </c>
    </row>
    <row r="116" spans="1:19" ht="13.5">
      <c r="A116" s="84">
        <v>99</v>
      </c>
      <c r="B116" s="93" t="s">
        <v>242</v>
      </c>
      <c r="C116" s="94">
        <v>1416880</v>
      </c>
      <c r="D116" s="95">
        <v>1416880</v>
      </c>
      <c r="E116" s="96">
        <v>1416880</v>
      </c>
      <c r="F116" s="89">
        <v>0</v>
      </c>
      <c r="G116" s="90">
        <v>0</v>
      </c>
      <c r="H116" s="97">
        <v>0</v>
      </c>
      <c r="I116" s="88">
        <v>0</v>
      </c>
      <c r="J116" s="88">
        <v>0</v>
      </c>
      <c r="K116" s="88">
        <v>0</v>
      </c>
      <c r="L116" s="88">
        <v>0</v>
      </c>
      <c r="M116" s="88">
        <v>0</v>
      </c>
      <c r="N116" s="92">
        <v>0</v>
      </c>
      <c r="O116" s="92">
        <v>0</v>
      </c>
      <c r="P116" s="48">
        <v>0</v>
      </c>
      <c r="Q116" s="48">
        <v>0</v>
      </c>
      <c r="R116" s="48">
        <v>0</v>
      </c>
      <c r="S116" s="48">
        <v>0</v>
      </c>
    </row>
    <row r="117" spans="1:19" ht="13.5">
      <c r="A117" s="84">
        <v>100</v>
      </c>
      <c r="B117" s="93" t="s">
        <v>243</v>
      </c>
      <c r="C117" s="94">
        <v>4332616</v>
      </c>
      <c r="D117" s="95">
        <v>4332616</v>
      </c>
      <c r="E117" s="88">
        <v>4332616</v>
      </c>
      <c r="F117" s="89">
        <v>0</v>
      </c>
      <c r="G117" s="90">
        <v>0</v>
      </c>
      <c r="H117" s="97">
        <v>0</v>
      </c>
      <c r="I117" s="88">
        <v>0</v>
      </c>
      <c r="J117" s="88">
        <v>0</v>
      </c>
      <c r="K117" s="88">
        <v>0</v>
      </c>
      <c r="L117" s="88">
        <v>0</v>
      </c>
      <c r="M117" s="88">
        <v>0</v>
      </c>
      <c r="N117" s="92">
        <v>0</v>
      </c>
      <c r="O117" s="92">
        <v>0</v>
      </c>
      <c r="P117" s="88">
        <v>0</v>
      </c>
      <c r="Q117" s="88">
        <v>0</v>
      </c>
      <c r="R117" s="88">
        <v>0</v>
      </c>
      <c r="S117" s="88">
        <v>0</v>
      </c>
    </row>
    <row r="118" spans="1:19" ht="13.5">
      <c r="A118" s="84">
        <v>101</v>
      </c>
      <c r="B118" s="93" t="s">
        <v>244</v>
      </c>
      <c r="C118" s="94">
        <v>1087830</v>
      </c>
      <c r="D118" s="95">
        <v>1087830</v>
      </c>
      <c r="E118" s="97">
        <v>0</v>
      </c>
      <c r="F118" s="89">
        <v>0</v>
      </c>
      <c r="G118" s="90">
        <v>0</v>
      </c>
      <c r="H118" s="50">
        <v>332</v>
      </c>
      <c r="I118" s="96">
        <v>1087830</v>
      </c>
      <c r="J118" s="88">
        <v>0</v>
      </c>
      <c r="K118" s="88">
        <v>0</v>
      </c>
      <c r="L118" s="88">
        <v>0</v>
      </c>
      <c r="M118" s="88">
        <v>0</v>
      </c>
      <c r="N118" s="92">
        <v>0</v>
      </c>
      <c r="O118" s="92">
        <v>0</v>
      </c>
      <c r="P118" s="48">
        <v>0</v>
      </c>
      <c r="Q118" s="48">
        <v>0</v>
      </c>
      <c r="R118" s="48">
        <v>0</v>
      </c>
      <c r="S118" s="48">
        <v>0</v>
      </c>
    </row>
    <row r="119" spans="1:19" ht="26.25">
      <c r="A119" s="84">
        <v>102</v>
      </c>
      <c r="B119" s="93" t="s">
        <v>245</v>
      </c>
      <c r="C119" s="94">
        <v>335226.34396679996</v>
      </c>
      <c r="D119" s="95">
        <v>335226.34396679996</v>
      </c>
      <c r="E119" s="97">
        <v>0</v>
      </c>
      <c r="F119" s="89">
        <v>0</v>
      </c>
      <c r="G119" s="90">
        <v>0</v>
      </c>
      <c r="H119" s="97">
        <v>0</v>
      </c>
      <c r="I119" s="88">
        <v>0</v>
      </c>
      <c r="J119" s="88">
        <v>0</v>
      </c>
      <c r="K119" s="88">
        <v>0</v>
      </c>
      <c r="L119" s="50">
        <v>449.8</v>
      </c>
      <c r="M119" s="96">
        <v>335226.34396679996</v>
      </c>
      <c r="N119" s="92">
        <v>0</v>
      </c>
      <c r="O119" s="92">
        <v>0</v>
      </c>
      <c r="P119" s="88">
        <v>0</v>
      </c>
      <c r="Q119" s="88">
        <v>0</v>
      </c>
      <c r="R119" s="88">
        <v>0</v>
      </c>
      <c r="S119" s="88">
        <v>0</v>
      </c>
    </row>
    <row r="120" spans="1:19" ht="13.5">
      <c r="A120" s="84">
        <v>103</v>
      </c>
      <c r="B120" s="93" t="s">
        <v>246</v>
      </c>
      <c r="C120" s="94">
        <v>925850</v>
      </c>
      <c r="D120" s="95">
        <v>925850</v>
      </c>
      <c r="E120" s="97">
        <v>0</v>
      </c>
      <c r="F120" s="89">
        <v>0</v>
      </c>
      <c r="G120" s="90">
        <v>0</v>
      </c>
      <c r="H120" s="50">
        <v>273</v>
      </c>
      <c r="I120" s="96">
        <v>925850</v>
      </c>
      <c r="J120" s="88">
        <v>0</v>
      </c>
      <c r="K120" s="88">
        <v>0</v>
      </c>
      <c r="L120" s="97">
        <v>0</v>
      </c>
      <c r="M120" s="97">
        <v>0</v>
      </c>
      <c r="N120" s="92">
        <v>0</v>
      </c>
      <c r="O120" s="92">
        <v>0</v>
      </c>
      <c r="P120" s="48">
        <v>0</v>
      </c>
      <c r="Q120" s="48">
        <v>0</v>
      </c>
      <c r="R120" s="48">
        <v>0</v>
      </c>
      <c r="S120" s="48">
        <v>0</v>
      </c>
    </row>
    <row r="121" spans="1:19" ht="13.5">
      <c r="A121" s="84">
        <v>104</v>
      </c>
      <c r="B121" s="93" t="s">
        <v>247</v>
      </c>
      <c r="C121" s="94">
        <v>1044600</v>
      </c>
      <c r="D121" s="95">
        <v>1044600</v>
      </c>
      <c r="E121" s="97">
        <v>0</v>
      </c>
      <c r="F121" s="89">
        <v>0</v>
      </c>
      <c r="G121" s="90">
        <v>0</v>
      </c>
      <c r="H121" s="50">
        <v>330</v>
      </c>
      <c r="I121" s="96">
        <v>1044600</v>
      </c>
      <c r="J121" s="88">
        <v>0</v>
      </c>
      <c r="K121" s="88">
        <v>0</v>
      </c>
      <c r="L121" s="97">
        <v>0</v>
      </c>
      <c r="M121" s="97">
        <v>0</v>
      </c>
      <c r="N121" s="92">
        <v>0</v>
      </c>
      <c r="O121" s="92">
        <v>0</v>
      </c>
      <c r="P121" s="88">
        <v>0</v>
      </c>
      <c r="Q121" s="88">
        <v>0</v>
      </c>
      <c r="R121" s="88">
        <v>0</v>
      </c>
      <c r="S121" s="88">
        <v>0</v>
      </c>
    </row>
    <row r="122" spans="1:19" ht="13.5">
      <c r="A122" s="84">
        <v>105</v>
      </c>
      <c r="B122" s="93" t="s">
        <v>248</v>
      </c>
      <c r="C122" s="94">
        <v>330956.81</v>
      </c>
      <c r="D122" s="95">
        <v>330956.81</v>
      </c>
      <c r="E122" s="97">
        <v>0</v>
      </c>
      <c r="F122" s="89">
        <v>0</v>
      </c>
      <c r="G122" s="90">
        <v>0</v>
      </c>
      <c r="H122" s="97">
        <v>0</v>
      </c>
      <c r="I122" s="88">
        <v>0</v>
      </c>
      <c r="J122" s="88">
        <v>0</v>
      </c>
      <c r="K122" s="88">
        <v>0</v>
      </c>
      <c r="L122" s="50">
        <v>491.8</v>
      </c>
      <c r="M122" s="88">
        <v>330956.81</v>
      </c>
      <c r="N122" s="92">
        <v>0</v>
      </c>
      <c r="O122" s="92">
        <v>0</v>
      </c>
      <c r="P122" s="48">
        <v>0</v>
      </c>
      <c r="Q122" s="48">
        <v>0</v>
      </c>
      <c r="R122" s="48">
        <v>0</v>
      </c>
      <c r="S122" s="48">
        <v>0</v>
      </c>
    </row>
    <row r="123" spans="1:19" ht="13.5">
      <c r="A123" s="84">
        <v>106</v>
      </c>
      <c r="B123" s="93" t="s">
        <v>249</v>
      </c>
      <c r="C123" s="94">
        <v>850128.0000000001</v>
      </c>
      <c r="D123" s="95">
        <v>850128.0000000001</v>
      </c>
      <c r="E123" s="88">
        <v>850128.0000000001</v>
      </c>
      <c r="F123" s="89">
        <v>0</v>
      </c>
      <c r="G123" s="90">
        <v>0</v>
      </c>
      <c r="H123" s="97">
        <v>0</v>
      </c>
      <c r="I123" s="88">
        <v>0</v>
      </c>
      <c r="J123" s="88">
        <v>0</v>
      </c>
      <c r="K123" s="88">
        <v>0</v>
      </c>
      <c r="L123" s="97">
        <v>0</v>
      </c>
      <c r="M123" s="97">
        <v>0</v>
      </c>
      <c r="N123" s="92">
        <v>0</v>
      </c>
      <c r="O123" s="92">
        <v>0</v>
      </c>
      <c r="P123" s="88">
        <v>0</v>
      </c>
      <c r="Q123" s="88">
        <v>0</v>
      </c>
      <c r="R123" s="88">
        <v>0</v>
      </c>
      <c r="S123" s="88">
        <v>0</v>
      </c>
    </row>
    <row r="124" spans="1:19" ht="13.5">
      <c r="A124" s="84">
        <v>107</v>
      </c>
      <c r="B124" s="93" t="s">
        <v>250</v>
      </c>
      <c r="C124" s="94">
        <v>1037861.35523928</v>
      </c>
      <c r="D124" s="95">
        <v>1037861.35523928</v>
      </c>
      <c r="E124" s="97">
        <v>0</v>
      </c>
      <c r="F124" s="89">
        <v>0</v>
      </c>
      <c r="G124" s="90">
        <v>0</v>
      </c>
      <c r="H124" s="50">
        <v>335.4</v>
      </c>
      <c r="I124" s="96">
        <v>1037861.35523928</v>
      </c>
      <c r="J124" s="88">
        <v>0</v>
      </c>
      <c r="K124" s="88">
        <v>0</v>
      </c>
      <c r="L124" s="97">
        <v>0</v>
      </c>
      <c r="M124" s="97">
        <v>0</v>
      </c>
      <c r="N124" s="92">
        <v>0</v>
      </c>
      <c r="O124" s="92">
        <v>0</v>
      </c>
      <c r="P124" s="88">
        <v>0</v>
      </c>
      <c r="Q124" s="88">
        <v>0</v>
      </c>
      <c r="R124" s="88">
        <v>0</v>
      </c>
      <c r="S124" s="88">
        <v>0</v>
      </c>
    </row>
    <row r="125" spans="1:19" ht="13.5">
      <c r="A125" s="84">
        <v>108</v>
      </c>
      <c r="B125" s="93" t="s">
        <v>251</v>
      </c>
      <c r="C125" s="94">
        <v>1098140</v>
      </c>
      <c r="D125" s="95">
        <v>1098140</v>
      </c>
      <c r="E125" s="97">
        <v>0</v>
      </c>
      <c r="F125" s="89">
        <v>0</v>
      </c>
      <c r="G125" s="90">
        <v>0</v>
      </c>
      <c r="H125" s="50">
        <v>351</v>
      </c>
      <c r="I125" s="96">
        <v>1098140</v>
      </c>
      <c r="J125" s="88">
        <v>0</v>
      </c>
      <c r="K125" s="88">
        <v>0</v>
      </c>
      <c r="L125" s="97">
        <v>0</v>
      </c>
      <c r="M125" s="97">
        <v>0</v>
      </c>
      <c r="N125" s="92">
        <v>0</v>
      </c>
      <c r="O125" s="92">
        <v>0</v>
      </c>
      <c r="P125" s="48">
        <v>0</v>
      </c>
      <c r="Q125" s="48">
        <v>0</v>
      </c>
      <c r="R125" s="48">
        <v>0</v>
      </c>
      <c r="S125" s="48">
        <v>0</v>
      </c>
    </row>
    <row r="126" spans="1:19" ht="13.5">
      <c r="A126" s="84">
        <v>109</v>
      </c>
      <c r="B126" s="93" t="s">
        <v>252</v>
      </c>
      <c r="C126" s="101">
        <v>1060020</v>
      </c>
      <c r="D126" s="102">
        <v>1060020</v>
      </c>
      <c r="E126" s="97">
        <v>0</v>
      </c>
      <c r="F126" s="89">
        <v>0</v>
      </c>
      <c r="G126" s="90">
        <v>0</v>
      </c>
      <c r="H126" s="50">
        <v>351</v>
      </c>
      <c r="I126" s="88">
        <v>1060020</v>
      </c>
      <c r="J126" s="88">
        <v>0</v>
      </c>
      <c r="K126" s="88">
        <v>0</v>
      </c>
      <c r="L126" s="97">
        <v>0</v>
      </c>
      <c r="M126" s="97">
        <v>0</v>
      </c>
      <c r="N126" s="92">
        <v>0</v>
      </c>
      <c r="O126" s="92">
        <v>0</v>
      </c>
      <c r="P126" s="88">
        <v>0</v>
      </c>
      <c r="Q126" s="88">
        <v>0</v>
      </c>
      <c r="R126" s="88">
        <v>0</v>
      </c>
      <c r="S126" s="88">
        <v>0</v>
      </c>
    </row>
    <row r="127" spans="1:19" ht="13.5">
      <c r="A127" s="84">
        <v>110</v>
      </c>
      <c r="B127" s="93" t="s">
        <v>253</v>
      </c>
      <c r="C127" s="94">
        <v>797736.00888696</v>
      </c>
      <c r="D127" s="95">
        <v>797736.00888696</v>
      </c>
      <c r="E127" s="97">
        <v>0</v>
      </c>
      <c r="F127" s="89">
        <v>0</v>
      </c>
      <c r="G127" s="90">
        <v>0</v>
      </c>
      <c r="H127" s="98">
        <v>257.8</v>
      </c>
      <c r="I127" s="96">
        <v>797736.00888696</v>
      </c>
      <c r="J127" s="88">
        <v>0</v>
      </c>
      <c r="K127" s="88">
        <v>0</v>
      </c>
      <c r="L127" s="97">
        <v>0</v>
      </c>
      <c r="M127" s="97">
        <v>0</v>
      </c>
      <c r="N127" s="92">
        <v>0</v>
      </c>
      <c r="O127" s="92">
        <v>0</v>
      </c>
      <c r="P127" s="48">
        <v>0</v>
      </c>
      <c r="Q127" s="48">
        <v>0</v>
      </c>
      <c r="R127" s="48">
        <v>0</v>
      </c>
      <c r="S127" s="48">
        <v>0</v>
      </c>
    </row>
    <row r="128" spans="1:19" ht="13.5">
      <c r="A128" s="84">
        <v>111</v>
      </c>
      <c r="B128" s="93" t="s">
        <v>254</v>
      </c>
      <c r="C128" s="94">
        <v>1044799.9380000001</v>
      </c>
      <c r="D128" s="95">
        <v>1044799.9380000001</v>
      </c>
      <c r="E128" s="97">
        <v>0</v>
      </c>
      <c r="F128" s="89">
        <v>0</v>
      </c>
      <c r="G128" s="90">
        <v>0</v>
      </c>
      <c r="H128" s="97">
        <v>0</v>
      </c>
      <c r="I128" s="97">
        <v>0</v>
      </c>
      <c r="J128" s="88">
        <v>0</v>
      </c>
      <c r="K128" s="88">
        <v>0</v>
      </c>
      <c r="L128" s="98">
        <v>674.7</v>
      </c>
      <c r="M128" s="98">
        <v>1044799.9380000001</v>
      </c>
      <c r="N128" s="92">
        <v>0</v>
      </c>
      <c r="O128" s="92">
        <v>0</v>
      </c>
      <c r="P128" s="88">
        <v>0</v>
      </c>
      <c r="Q128" s="88">
        <v>0</v>
      </c>
      <c r="R128" s="88">
        <v>0</v>
      </c>
      <c r="S128" s="88">
        <v>0</v>
      </c>
    </row>
    <row r="129" spans="1:19" ht="13.5">
      <c r="A129" s="84">
        <v>112</v>
      </c>
      <c r="B129" s="93" t="s">
        <v>255</v>
      </c>
      <c r="C129" s="94">
        <v>1193200.1746579201</v>
      </c>
      <c r="D129" s="95">
        <v>1166900</v>
      </c>
      <c r="E129" s="97">
        <v>0</v>
      </c>
      <c r="F129" s="89">
        <v>0</v>
      </c>
      <c r="G129" s="90">
        <v>0</v>
      </c>
      <c r="H129" s="98">
        <v>385.6</v>
      </c>
      <c r="I129" s="95">
        <v>1166900</v>
      </c>
      <c r="J129" s="88">
        <v>0</v>
      </c>
      <c r="K129" s="88">
        <v>0</v>
      </c>
      <c r="L129" s="98">
        <v>0</v>
      </c>
      <c r="M129" s="98">
        <v>0</v>
      </c>
      <c r="N129" s="92">
        <v>0</v>
      </c>
      <c r="O129" s="92">
        <v>0</v>
      </c>
      <c r="P129" s="48">
        <v>0</v>
      </c>
      <c r="Q129" s="48">
        <v>0</v>
      </c>
      <c r="R129" s="48">
        <v>0</v>
      </c>
      <c r="S129" s="48">
        <v>0</v>
      </c>
    </row>
    <row r="130" spans="1:19" ht="13.5">
      <c r="A130" s="84">
        <v>113</v>
      </c>
      <c r="B130" s="93" t="s">
        <v>256</v>
      </c>
      <c r="C130" s="94">
        <v>371939.4650000001</v>
      </c>
      <c r="D130" s="95">
        <v>371939.4650000001</v>
      </c>
      <c r="E130" s="97">
        <v>0</v>
      </c>
      <c r="F130" s="89">
        <v>0</v>
      </c>
      <c r="G130" s="90">
        <v>0</v>
      </c>
      <c r="H130" s="97">
        <v>0</v>
      </c>
      <c r="I130" s="97">
        <v>0</v>
      </c>
      <c r="J130" s="88">
        <v>0</v>
      </c>
      <c r="K130" s="88">
        <v>0</v>
      </c>
      <c r="L130" s="98">
        <v>552.7</v>
      </c>
      <c r="M130" s="98">
        <v>371939.4650000001</v>
      </c>
      <c r="N130" s="92">
        <v>0</v>
      </c>
      <c r="O130" s="92">
        <v>0</v>
      </c>
      <c r="P130" s="88">
        <v>0</v>
      </c>
      <c r="Q130" s="88">
        <v>0</v>
      </c>
      <c r="R130" s="88">
        <v>0</v>
      </c>
      <c r="S130" s="88">
        <v>0</v>
      </c>
    </row>
    <row r="131" spans="1:19" ht="13.5">
      <c r="A131" s="84">
        <v>114</v>
      </c>
      <c r="B131" s="93" t="s">
        <v>257</v>
      </c>
      <c r="C131" s="94">
        <v>1395883.29561252</v>
      </c>
      <c r="D131" s="95">
        <v>1535480</v>
      </c>
      <c r="E131" s="97">
        <v>0</v>
      </c>
      <c r="F131" s="89">
        <v>0</v>
      </c>
      <c r="G131" s="90">
        <v>0</v>
      </c>
      <c r="H131" s="50">
        <v>451.1</v>
      </c>
      <c r="I131" s="95">
        <v>1535480</v>
      </c>
      <c r="J131" s="88">
        <v>0</v>
      </c>
      <c r="K131" s="88">
        <v>0</v>
      </c>
      <c r="L131" s="97">
        <v>0</v>
      </c>
      <c r="M131" s="97">
        <v>0</v>
      </c>
      <c r="N131" s="92">
        <v>0</v>
      </c>
      <c r="O131" s="92">
        <v>0</v>
      </c>
      <c r="P131" s="48">
        <v>0</v>
      </c>
      <c r="Q131" s="48">
        <v>0</v>
      </c>
      <c r="R131" s="48">
        <v>0</v>
      </c>
      <c r="S131" s="48">
        <v>0</v>
      </c>
    </row>
    <row r="132" spans="1:19" ht="13.5">
      <c r="A132" s="84">
        <v>115</v>
      </c>
      <c r="B132" s="93" t="s">
        <v>258</v>
      </c>
      <c r="C132" s="94">
        <v>1700256.0000000002</v>
      </c>
      <c r="D132" s="95">
        <v>1700256.0000000002</v>
      </c>
      <c r="E132" s="88">
        <v>1700256.0000000002</v>
      </c>
      <c r="F132" s="89">
        <v>0</v>
      </c>
      <c r="G132" s="90">
        <v>0</v>
      </c>
      <c r="H132" s="97">
        <v>0</v>
      </c>
      <c r="I132" s="88">
        <v>0</v>
      </c>
      <c r="J132" s="88">
        <v>0</v>
      </c>
      <c r="K132" s="88">
        <v>0</v>
      </c>
      <c r="L132" s="97">
        <v>0</v>
      </c>
      <c r="M132" s="97">
        <v>0</v>
      </c>
      <c r="N132" s="92">
        <v>0</v>
      </c>
      <c r="O132" s="92">
        <v>0</v>
      </c>
      <c r="P132" s="88">
        <v>0</v>
      </c>
      <c r="Q132" s="88">
        <v>0</v>
      </c>
      <c r="R132" s="88">
        <v>0</v>
      </c>
      <c r="S132" s="88">
        <v>0</v>
      </c>
    </row>
    <row r="133" spans="1:19" ht="13.5">
      <c r="A133" s="84">
        <v>116</v>
      </c>
      <c r="B133" s="93" t="s">
        <v>259</v>
      </c>
      <c r="C133" s="94">
        <v>617566.22</v>
      </c>
      <c r="D133" s="95">
        <v>1205750</v>
      </c>
      <c r="E133" s="97">
        <v>0</v>
      </c>
      <c r="F133" s="89">
        <v>0</v>
      </c>
      <c r="G133" s="90">
        <v>0</v>
      </c>
      <c r="H133" s="97">
        <v>0</v>
      </c>
      <c r="I133" s="88">
        <v>0</v>
      </c>
      <c r="J133" s="88">
        <v>0</v>
      </c>
      <c r="K133" s="88">
        <v>0</v>
      </c>
      <c r="L133" s="50">
        <v>917.7</v>
      </c>
      <c r="M133" s="95">
        <v>1205750</v>
      </c>
      <c r="N133" s="92">
        <v>0</v>
      </c>
      <c r="O133" s="92">
        <v>0</v>
      </c>
      <c r="P133" s="48">
        <v>0</v>
      </c>
      <c r="Q133" s="48">
        <v>0</v>
      </c>
      <c r="R133" s="48">
        <v>0</v>
      </c>
      <c r="S133" s="48">
        <v>0</v>
      </c>
    </row>
    <row r="134" spans="1:19" ht="13.5">
      <c r="A134" s="84">
        <v>117</v>
      </c>
      <c r="B134" s="85" t="s">
        <v>260</v>
      </c>
      <c r="C134" s="103">
        <v>2320799.0949</v>
      </c>
      <c r="D134" s="104">
        <v>2320799.0949</v>
      </c>
      <c r="E134" s="97">
        <v>0</v>
      </c>
      <c r="F134" s="89">
        <v>0</v>
      </c>
      <c r="G134" s="90">
        <v>0</v>
      </c>
      <c r="H134" s="50">
        <v>750</v>
      </c>
      <c r="I134" s="50">
        <v>2320799.0949</v>
      </c>
      <c r="J134" s="88">
        <v>0</v>
      </c>
      <c r="K134" s="88">
        <v>0</v>
      </c>
      <c r="L134" s="97">
        <v>0</v>
      </c>
      <c r="M134" s="97">
        <v>0</v>
      </c>
      <c r="N134" s="92">
        <v>0</v>
      </c>
      <c r="O134" s="92">
        <v>0</v>
      </c>
      <c r="P134" s="88">
        <v>0</v>
      </c>
      <c r="Q134" s="88">
        <v>0</v>
      </c>
      <c r="R134" s="88">
        <v>0</v>
      </c>
      <c r="S134" s="88">
        <v>0</v>
      </c>
    </row>
    <row r="135" spans="1:19" ht="13.5">
      <c r="A135" s="84">
        <v>118</v>
      </c>
      <c r="B135" s="85" t="s">
        <v>261</v>
      </c>
      <c r="C135" s="94">
        <v>1286957.854</v>
      </c>
      <c r="D135" s="95">
        <v>1286957.854</v>
      </c>
      <c r="E135" s="97">
        <v>0</v>
      </c>
      <c r="F135" s="89">
        <v>0</v>
      </c>
      <c r="G135" s="90">
        <v>0</v>
      </c>
      <c r="H135" s="50">
        <v>460.6</v>
      </c>
      <c r="I135" s="50">
        <v>1286957.854</v>
      </c>
      <c r="J135" s="88">
        <v>0</v>
      </c>
      <c r="K135" s="88">
        <v>0</v>
      </c>
      <c r="L135" s="97">
        <v>0</v>
      </c>
      <c r="M135" s="97">
        <v>0</v>
      </c>
      <c r="N135" s="92">
        <v>0</v>
      </c>
      <c r="O135" s="92">
        <v>0</v>
      </c>
      <c r="P135" s="48">
        <v>0</v>
      </c>
      <c r="Q135" s="48">
        <v>0</v>
      </c>
      <c r="R135" s="48">
        <v>0</v>
      </c>
      <c r="S135" s="48">
        <v>0</v>
      </c>
    </row>
    <row r="136" spans="1:19" ht="13.5">
      <c r="A136" s="84">
        <v>119</v>
      </c>
      <c r="B136" s="85" t="s">
        <v>262</v>
      </c>
      <c r="C136" s="94">
        <v>1083349.01749932</v>
      </c>
      <c r="D136" s="95">
        <v>1083349.01749932</v>
      </c>
      <c r="E136" s="97">
        <v>0</v>
      </c>
      <c r="F136" s="89">
        <v>0</v>
      </c>
      <c r="G136" s="90">
        <v>0</v>
      </c>
      <c r="H136" s="50">
        <v>350.1</v>
      </c>
      <c r="I136" s="96">
        <v>1083349.01749932</v>
      </c>
      <c r="J136" s="88">
        <v>0</v>
      </c>
      <c r="K136" s="88">
        <v>0</v>
      </c>
      <c r="L136" s="97">
        <v>0</v>
      </c>
      <c r="M136" s="97">
        <v>0</v>
      </c>
      <c r="N136" s="92">
        <v>0</v>
      </c>
      <c r="O136" s="92">
        <v>0</v>
      </c>
      <c r="P136" s="88">
        <v>0</v>
      </c>
      <c r="Q136" s="88">
        <v>0</v>
      </c>
      <c r="R136" s="88">
        <v>0</v>
      </c>
      <c r="S136" s="88">
        <v>0</v>
      </c>
    </row>
    <row r="137" spans="1:19" ht="13.5">
      <c r="A137" s="84">
        <v>120</v>
      </c>
      <c r="B137" s="85" t="s">
        <v>272</v>
      </c>
      <c r="C137" s="94">
        <v>613000.40093292</v>
      </c>
      <c r="D137" s="95">
        <v>613000.40093292</v>
      </c>
      <c r="E137" s="97">
        <v>0</v>
      </c>
      <c r="F137" s="89">
        <v>0</v>
      </c>
      <c r="G137" s="90">
        <v>0</v>
      </c>
      <c r="H137" s="50">
        <v>198.1</v>
      </c>
      <c r="I137" s="96">
        <v>613000.40093292</v>
      </c>
      <c r="J137" s="88">
        <v>0</v>
      </c>
      <c r="K137" s="88">
        <v>0</v>
      </c>
      <c r="L137" s="97">
        <v>0</v>
      </c>
      <c r="M137" s="97">
        <v>0</v>
      </c>
      <c r="N137" s="92">
        <v>0</v>
      </c>
      <c r="O137" s="92">
        <v>0</v>
      </c>
      <c r="P137" s="48">
        <v>0</v>
      </c>
      <c r="Q137" s="48">
        <v>0</v>
      </c>
      <c r="R137" s="48">
        <v>0</v>
      </c>
      <c r="S137" s="48">
        <v>0</v>
      </c>
    </row>
    <row r="138" spans="1:19" ht="13.5">
      <c r="A138" s="84">
        <v>121</v>
      </c>
      <c r="B138" s="85" t="s">
        <v>271</v>
      </c>
      <c r="C138" s="94">
        <v>693281.358</v>
      </c>
      <c r="D138" s="95">
        <v>693281.358</v>
      </c>
      <c r="E138" s="97">
        <v>0</v>
      </c>
      <c r="F138" s="89">
        <v>0</v>
      </c>
      <c r="G138" s="90">
        <v>0</v>
      </c>
      <c r="H138" s="98">
        <v>0</v>
      </c>
      <c r="I138" s="98">
        <v>0</v>
      </c>
      <c r="J138" s="88">
        <v>0</v>
      </c>
      <c r="K138" s="88">
        <v>0</v>
      </c>
      <c r="L138" s="98">
        <v>447.7</v>
      </c>
      <c r="M138" s="98">
        <v>693281.358</v>
      </c>
      <c r="N138" s="92">
        <v>0</v>
      </c>
      <c r="O138" s="92">
        <v>0</v>
      </c>
      <c r="P138" s="88">
        <v>0</v>
      </c>
      <c r="Q138" s="88">
        <v>0</v>
      </c>
      <c r="R138" s="88">
        <v>0</v>
      </c>
      <c r="S138" s="88">
        <v>0</v>
      </c>
    </row>
    <row r="139" spans="1:19" ht="13.5">
      <c r="A139" s="84">
        <v>122</v>
      </c>
      <c r="B139" s="85" t="s">
        <v>270</v>
      </c>
      <c r="C139" s="94">
        <v>538028.62</v>
      </c>
      <c r="D139" s="95">
        <v>538028.62</v>
      </c>
      <c r="E139" s="98">
        <v>538028.62</v>
      </c>
      <c r="F139" s="89">
        <v>0</v>
      </c>
      <c r="G139" s="90">
        <v>0</v>
      </c>
      <c r="H139" s="98">
        <v>0</v>
      </c>
      <c r="I139" s="98">
        <v>0</v>
      </c>
      <c r="J139" s="88">
        <v>0</v>
      </c>
      <c r="K139" s="88">
        <v>0</v>
      </c>
      <c r="L139" s="97">
        <v>0</v>
      </c>
      <c r="M139" s="97">
        <v>0</v>
      </c>
      <c r="N139" s="92">
        <v>0</v>
      </c>
      <c r="O139" s="92">
        <v>0</v>
      </c>
      <c r="P139" s="48">
        <v>0</v>
      </c>
      <c r="Q139" s="48">
        <v>0</v>
      </c>
      <c r="R139" s="48">
        <v>0</v>
      </c>
      <c r="S139" s="48">
        <v>0</v>
      </c>
    </row>
    <row r="140" spans="1:19" ht="13.5">
      <c r="A140" s="84">
        <v>123</v>
      </c>
      <c r="B140" s="85" t="s">
        <v>269</v>
      </c>
      <c r="C140" s="94">
        <v>824657.2783878</v>
      </c>
      <c r="D140" s="95">
        <v>824657.2783878</v>
      </c>
      <c r="E140" s="98">
        <v>0</v>
      </c>
      <c r="F140" s="89">
        <v>0</v>
      </c>
      <c r="G140" s="90">
        <v>0</v>
      </c>
      <c r="H140" s="98">
        <v>266.5</v>
      </c>
      <c r="I140" s="96">
        <v>824657.2783878</v>
      </c>
      <c r="J140" s="88">
        <v>0</v>
      </c>
      <c r="K140" s="88">
        <v>0</v>
      </c>
      <c r="L140" s="97">
        <v>0</v>
      </c>
      <c r="M140" s="97">
        <v>0</v>
      </c>
      <c r="N140" s="92">
        <v>0</v>
      </c>
      <c r="O140" s="92">
        <v>0</v>
      </c>
      <c r="P140" s="88">
        <v>0</v>
      </c>
      <c r="Q140" s="88">
        <v>0</v>
      </c>
      <c r="R140" s="88">
        <v>0</v>
      </c>
      <c r="S140" s="88">
        <v>0</v>
      </c>
    </row>
    <row r="141" spans="1:19" ht="13.5">
      <c r="A141" s="84">
        <v>124</v>
      </c>
      <c r="B141" s="85" t="s">
        <v>268</v>
      </c>
      <c r="C141" s="94">
        <v>880975.3364240399</v>
      </c>
      <c r="D141" s="95">
        <v>880975.3364240399</v>
      </c>
      <c r="E141" s="98">
        <v>0</v>
      </c>
      <c r="F141" s="89">
        <v>0</v>
      </c>
      <c r="G141" s="90">
        <v>0</v>
      </c>
      <c r="H141" s="98">
        <v>284.7</v>
      </c>
      <c r="I141" s="96">
        <v>880975.3364240399</v>
      </c>
      <c r="J141" s="88">
        <v>0</v>
      </c>
      <c r="K141" s="88">
        <v>0</v>
      </c>
      <c r="L141" s="97">
        <v>0</v>
      </c>
      <c r="M141" s="97">
        <v>0</v>
      </c>
      <c r="N141" s="92">
        <v>0</v>
      </c>
      <c r="O141" s="92">
        <v>0</v>
      </c>
      <c r="P141" s="48">
        <v>0</v>
      </c>
      <c r="Q141" s="48">
        <v>0</v>
      </c>
      <c r="R141" s="48">
        <v>0</v>
      </c>
      <c r="S141" s="48">
        <v>0</v>
      </c>
    </row>
    <row r="142" spans="1:19" ht="12.75">
      <c r="A142" s="84">
        <v>125</v>
      </c>
      <c r="B142" s="85" t="s">
        <v>267</v>
      </c>
      <c r="C142" s="94">
        <v>174495.93500000003</v>
      </c>
      <c r="D142" s="95">
        <v>174495.93500000003</v>
      </c>
      <c r="E142" s="98">
        <v>0</v>
      </c>
      <c r="F142" s="89">
        <v>0</v>
      </c>
      <c r="G142" s="90">
        <v>0</v>
      </c>
      <c r="H142" s="98">
        <v>0</v>
      </c>
      <c r="I142" s="98">
        <v>0</v>
      </c>
      <c r="J142" s="88">
        <v>0</v>
      </c>
      <c r="K142" s="88">
        <v>0</v>
      </c>
      <c r="L142" s="98">
        <v>259.3</v>
      </c>
      <c r="M142" s="98">
        <v>174495.93500000003</v>
      </c>
      <c r="N142" s="92">
        <v>0</v>
      </c>
      <c r="O142" s="92">
        <v>0</v>
      </c>
      <c r="P142" s="88">
        <v>0</v>
      </c>
      <c r="Q142" s="88">
        <v>0</v>
      </c>
      <c r="R142" s="88">
        <v>0</v>
      </c>
      <c r="S142" s="88">
        <v>0</v>
      </c>
    </row>
    <row r="143" spans="1:19" ht="12.75">
      <c r="A143" s="84">
        <v>126</v>
      </c>
      <c r="B143" s="85" t="s">
        <v>266</v>
      </c>
      <c r="C143" s="94">
        <v>546435.4</v>
      </c>
      <c r="D143" s="95">
        <v>546435.4</v>
      </c>
      <c r="E143" s="98">
        <v>0</v>
      </c>
      <c r="F143" s="89">
        <v>0</v>
      </c>
      <c r="G143" s="90">
        <v>0</v>
      </c>
      <c r="H143" s="98">
        <v>0</v>
      </c>
      <c r="I143" s="98">
        <v>0</v>
      </c>
      <c r="J143" s="88">
        <v>0</v>
      </c>
      <c r="K143" s="88">
        <v>0</v>
      </c>
      <c r="L143" s="98">
        <v>812</v>
      </c>
      <c r="M143" s="98">
        <v>546435.4</v>
      </c>
      <c r="N143" s="92">
        <v>0</v>
      </c>
      <c r="O143" s="92">
        <v>0</v>
      </c>
      <c r="P143" s="48">
        <v>0</v>
      </c>
      <c r="Q143" s="48">
        <v>0</v>
      </c>
      <c r="R143" s="48">
        <v>0</v>
      </c>
      <c r="S143" s="48">
        <v>0</v>
      </c>
    </row>
    <row r="144" spans="1:19" ht="12.75">
      <c r="A144" s="84">
        <v>127</v>
      </c>
      <c r="B144" s="85" t="s">
        <v>265</v>
      </c>
      <c r="C144" s="94">
        <v>680767.734504</v>
      </c>
      <c r="D144" s="95">
        <v>680767.734504</v>
      </c>
      <c r="E144" s="98">
        <v>0</v>
      </c>
      <c r="F144" s="89">
        <v>0</v>
      </c>
      <c r="G144" s="90">
        <v>0</v>
      </c>
      <c r="H144" s="98">
        <v>220</v>
      </c>
      <c r="I144" s="96">
        <v>680767.734504</v>
      </c>
      <c r="J144" s="88">
        <v>0</v>
      </c>
      <c r="K144" s="88">
        <v>0</v>
      </c>
      <c r="L144" s="98">
        <v>0</v>
      </c>
      <c r="M144" s="98">
        <v>0</v>
      </c>
      <c r="N144" s="92">
        <v>0</v>
      </c>
      <c r="O144" s="92">
        <v>0</v>
      </c>
      <c r="P144" s="88">
        <v>0</v>
      </c>
      <c r="Q144" s="88">
        <v>0</v>
      </c>
      <c r="R144" s="88">
        <v>0</v>
      </c>
      <c r="S144" s="88">
        <v>0</v>
      </c>
    </row>
    <row r="145" spans="1:19" ht="12.75">
      <c r="A145" s="84">
        <v>128</v>
      </c>
      <c r="B145" s="85" t="s">
        <v>264</v>
      </c>
      <c r="C145" s="86">
        <v>1109740</v>
      </c>
      <c r="D145" s="87">
        <v>1109740</v>
      </c>
      <c r="E145" s="98">
        <v>0</v>
      </c>
      <c r="F145" s="89">
        <v>0</v>
      </c>
      <c r="G145" s="90">
        <v>0</v>
      </c>
      <c r="H145" s="88">
        <v>381</v>
      </c>
      <c r="I145" s="92">
        <v>1109740</v>
      </c>
      <c r="J145" s="88">
        <v>0</v>
      </c>
      <c r="K145" s="88">
        <v>0</v>
      </c>
      <c r="L145" s="98">
        <v>0</v>
      </c>
      <c r="M145" s="98">
        <v>0</v>
      </c>
      <c r="N145" s="92">
        <v>0</v>
      </c>
      <c r="O145" s="92">
        <v>0</v>
      </c>
      <c r="P145" s="48">
        <v>0</v>
      </c>
      <c r="Q145" s="48">
        <v>0</v>
      </c>
      <c r="R145" s="48">
        <v>0</v>
      </c>
      <c r="S145" s="48">
        <v>0</v>
      </c>
    </row>
    <row r="146" spans="1:19" ht="12.75">
      <c r="A146" s="84">
        <v>129</v>
      </c>
      <c r="B146" s="85" t="s">
        <v>263</v>
      </c>
      <c r="C146" s="105">
        <v>947899.26</v>
      </c>
      <c r="D146" s="102">
        <v>947899.26</v>
      </c>
      <c r="E146" s="98">
        <v>0</v>
      </c>
      <c r="F146" s="89">
        <v>0</v>
      </c>
      <c r="G146" s="90">
        <v>0</v>
      </c>
      <c r="H146" s="88">
        <v>306</v>
      </c>
      <c r="I146" s="98">
        <f>H146*3097.71</f>
        <v>947899.26</v>
      </c>
      <c r="J146" s="88">
        <v>0</v>
      </c>
      <c r="K146" s="88">
        <v>0</v>
      </c>
      <c r="L146" s="98">
        <v>0</v>
      </c>
      <c r="M146" s="98">
        <v>0</v>
      </c>
      <c r="N146" s="92">
        <v>0</v>
      </c>
      <c r="O146" s="92">
        <v>0</v>
      </c>
      <c r="P146" s="88">
        <v>0</v>
      </c>
      <c r="Q146" s="88">
        <v>0</v>
      </c>
      <c r="R146" s="88">
        <v>0</v>
      </c>
      <c r="S146" s="88">
        <v>0</v>
      </c>
    </row>
    <row r="147" spans="1:19" ht="12.75">
      <c r="A147" s="84">
        <v>130</v>
      </c>
      <c r="B147" s="85" t="s">
        <v>226</v>
      </c>
      <c r="C147" s="106">
        <v>244119.59</v>
      </c>
      <c r="D147" s="100">
        <v>244119.59</v>
      </c>
      <c r="E147" s="98">
        <v>0</v>
      </c>
      <c r="F147" s="89">
        <v>0</v>
      </c>
      <c r="G147" s="90">
        <v>0</v>
      </c>
      <c r="H147" s="88">
        <v>0</v>
      </c>
      <c r="I147" s="88">
        <v>0</v>
      </c>
      <c r="J147" s="88">
        <v>0</v>
      </c>
      <c r="K147" s="88">
        <v>0</v>
      </c>
      <c r="L147" s="98">
        <v>0</v>
      </c>
      <c r="M147" s="98">
        <v>0</v>
      </c>
      <c r="N147" s="88">
        <v>28.1</v>
      </c>
      <c r="O147" s="98">
        <v>244119.59</v>
      </c>
      <c r="P147" s="48">
        <v>0</v>
      </c>
      <c r="Q147" s="48">
        <v>0</v>
      </c>
      <c r="R147" s="48">
        <v>0</v>
      </c>
      <c r="S147" s="48">
        <v>0</v>
      </c>
    </row>
    <row r="148" spans="1:19" ht="12.75">
      <c r="A148" s="84">
        <v>131</v>
      </c>
      <c r="B148" s="85" t="s">
        <v>225</v>
      </c>
      <c r="C148" s="105">
        <v>1384676.37</v>
      </c>
      <c r="D148" s="102">
        <v>1384676.37</v>
      </c>
      <c r="E148" s="98">
        <v>0</v>
      </c>
      <c r="F148" s="89">
        <v>0</v>
      </c>
      <c r="G148" s="90">
        <v>0</v>
      </c>
      <c r="H148" s="88">
        <v>447</v>
      </c>
      <c r="I148" s="98">
        <f>H148*3097.71</f>
        <v>1384676.37</v>
      </c>
      <c r="J148" s="88">
        <v>0</v>
      </c>
      <c r="K148" s="88">
        <v>0</v>
      </c>
      <c r="L148" s="98">
        <v>0</v>
      </c>
      <c r="M148" s="98">
        <v>0</v>
      </c>
      <c r="N148" s="88">
        <v>0</v>
      </c>
      <c r="O148" s="88">
        <v>0</v>
      </c>
      <c r="P148" s="88">
        <v>0</v>
      </c>
      <c r="Q148" s="88">
        <v>0</v>
      </c>
      <c r="R148" s="88">
        <v>0</v>
      </c>
      <c r="S148" s="88">
        <v>0</v>
      </c>
    </row>
    <row r="149" spans="1:19" ht="12.75">
      <c r="A149" s="84">
        <v>132</v>
      </c>
      <c r="B149" s="85" t="s">
        <v>224</v>
      </c>
      <c r="C149" s="105">
        <v>1040830.56</v>
      </c>
      <c r="D149" s="102">
        <v>1040830.56</v>
      </c>
      <c r="E149" s="98">
        <v>0</v>
      </c>
      <c r="F149" s="89">
        <v>0</v>
      </c>
      <c r="G149" s="90">
        <v>0</v>
      </c>
      <c r="H149" s="88">
        <v>336</v>
      </c>
      <c r="I149" s="98">
        <f>H149*3097.71</f>
        <v>1040830.56</v>
      </c>
      <c r="J149" s="88">
        <v>0</v>
      </c>
      <c r="K149" s="88">
        <v>0</v>
      </c>
      <c r="L149" s="98">
        <v>0</v>
      </c>
      <c r="M149" s="98">
        <v>0</v>
      </c>
      <c r="N149" s="88">
        <v>0</v>
      </c>
      <c r="O149" s="88">
        <v>0</v>
      </c>
      <c r="P149" s="48">
        <v>0</v>
      </c>
      <c r="Q149" s="48">
        <v>0</v>
      </c>
      <c r="R149" s="48">
        <v>0</v>
      </c>
      <c r="S149" s="48">
        <v>0</v>
      </c>
    </row>
    <row r="150" spans="1:19" ht="12.75">
      <c r="A150" s="84">
        <v>133</v>
      </c>
      <c r="B150" s="85" t="s">
        <v>223</v>
      </c>
      <c r="C150" s="107">
        <v>3158203.6</v>
      </c>
      <c r="D150" s="108">
        <v>3158203.6</v>
      </c>
      <c r="E150" s="98">
        <v>0</v>
      </c>
      <c r="F150" s="89">
        <v>0</v>
      </c>
      <c r="G150" s="90">
        <v>0</v>
      </c>
      <c r="H150" s="88">
        <v>0</v>
      </c>
      <c r="I150" s="88">
        <v>0</v>
      </c>
      <c r="J150" s="109">
        <v>140</v>
      </c>
      <c r="K150" s="109">
        <v>3158203.6</v>
      </c>
      <c r="L150" s="98">
        <v>0</v>
      </c>
      <c r="M150" s="98">
        <v>0</v>
      </c>
      <c r="N150" s="88">
        <v>0</v>
      </c>
      <c r="O150" s="88">
        <v>0</v>
      </c>
      <c r="P150" s="88">
        <v>0</v>
      </c>
      <c r="Q150" s="88">
        <v>0</v>
      </c>
      <c r="R150" s="88">
        <v>0</v>
      </c>
      <c r="S150" s="88">
        <v>0</v>
      </c>
    </row>
    <row r="151" spans="1:19" ht="12.75">
      <c r="A151" s="84">
        <v>134</v>
      </c>
      <c r="B151" s="85" t="s">
        <v>222</v>
      </c>
      <c r="C151" s="99">
        <v>406576.4</v>
      </c>
      <c r="D151" s="102">
        <v>406576.4</v>
      </c>
      <c r="E151" s="98">
        <v>0</v>
      </c>
      <c r="F151" s="89">
        <v>0</v>
      </c>
      <c r="G151" s="90">
        <v>0</v>
      </c>
      <c r="H151" s="88">
        <v>0</v>
      </c>
      <c r="I151" s="88">
        <v>0</v>
      </c>
      <c r="J151" s="88">
        <v>0</v>
      </c>
      <c r="K151" s="88">
        <v>0</v>
      </c>
      <c r="L151" s="98">
        <v>0</v>
      </c>
      <c r="M151" s="98">
        <v>0</v>
      </c>
      <c r="N151" s="88">
        <v>46.8</v>
      </c>
      <c r="O151" s="88">
        <v>406576.4</v>
      </c>
      <c r="P151" s="48">
        <v>0</v>
      </c>
      <c r="Q151" s="48">
        <v>0</v>
      </c>
      <c r="R151" s="48">
        <v>0</v>
      </c>
      <c r="S151" s="48">
        <v>0</v>
      </c>
    </row>
    <row r="152" spans="1:19" ht="12.75">
      <c r="A152" s="84">
        <v>135</v>
      </c>
      <c r="B152" s="85" t="s">
        <v>221</v>
      </c>
      <c r="C152" s="99">
        <v>352105.59</v>
      </c>
      <c r="D152" s="102">
        <v>352105.59</v>
      </c>
      <c r="E152" s="98">
        <v>0</v>
      </c>
      <c r="F152" s="89">
        <v>0</v>
      </c>
      <c r="G152" s="90">
        <v>0</v>
      </c>
      <c r="H152" s="88">
        <v>0</v>
      </c>
      <c r="I152" s="88">
        <v>0</v>
      </c>
      <c r="J152" s="88">
        <v>0</v>
      </c>
      <c r="K152" s="88">
        <v>0</v>
      </c>
      <c r="L152" s="98">
        <v>0</v>
      </c>
      <c r="M152" s="98">
        <v>0</v>
      </c>
      <c r="N152" s="88">
        <v>40.53</v>
      </c>
      <c r="O152" s="88">
        <v>352105.59</v>
      </c>
      <c r="P152" s="88">
        <v>0</v>
      </c>
      <c r="Q152" s="88">
        <v>0</v>
      </c>
      <c r="R152" s="88">
        <v>0</v>
      </c>
      <c r="S152" s="88">
        <v>0</v>
      </c>
    </row>
    <row r="153" spans="1:19" ht="12.75">
      <c r="A153" s="84">
        <v>136</v>
      </c>
      <c r="B153" s="85" t="s">
        <v>220</v>
      </c>
      <c r="C153" s="99">
        <v>383120.07</v>
      </c>
      <c r="D153" s="102">
        <v>383120.07</v>
      </c>
      <c r="E153" s="98">
        <v>0</v>
      </c>
      <c r="F153" s="89">
        <v>0</v>
      </c>
      <c r="G153" s="90">
        <v>0</v>
      </c>
      <c r="H153" s="88">
        <v>0</v>
      </c>
      <c r="I153" s="88">
        <v>0</v>
      </c>
      <c r="J153" s="88">
        <v>0</v>
      </c>
      <c r="K153" s="88">
        <v>0</v>
      </c>
      <c r="L153" s="98">
        <v>0</v>
      </c>
      <c r="M153" s="98">
        <v>0</v>
      </c>
      <c r="N153" s="88">
        <v>44.1</v>
      </c>
      <c r="O153" s="88">
        <v>383120.07</v>
      </c>
      <c r="P153" s="48">
        <v>0</v>
      </c>
      <c r="Q153" s="48">
        <v>0</v>
      </c>
      <c r="R153" s="48">
        <v>0</v>
      </c>
      <c r="S153" s="48">
        <v>0</v>
      </c>
    </row>
    <row r="154" spans="1:19" ht="12.75">
      <c r="A154" s="84">
        <v>137</v>
      </c>
      <c r="B154" s="85" t="s">
        <v>219</v>
      </c>
      <c r="C154" s="99">
        <v>389548.85</v>
      </c>
      <c r="D154" s="102">
        <v>389548.85</v>
      </c>
      <c r="E154" s="98">
        <v>0</v>
      </c>
      <c r="F154" s="89">
        <v>0</v>
      </c>
      <c r="G154" s="90">
        <v>0</v>
      </c>
      <c r="H154" s="88">
        <v>0</v>
      </c>
      <c r="I154" s="88">
        <v>0</v>
      </c>
      <c r="J154" s="88">
        <v>0</v>
      </c>
      <c r="K154" s="88">
        <v>0</v>
      </c>
      <c r="L154" s="98">
        <v>0</v>
      </c>
      <c r="M154" s="98">
        <v>0</v>
      </c>
      <c r="N154" s="88">
        <v>44.84</v>
      </c>
      <c r="O154" s="88">
        <v>389548.85</v>
      </c>
      <c r="P154" s="88">
        <v>0</v>
      </c>
      <c r="Q154" s="88">
        <v>0</v>
      </c>
      <c r="R154" s="88">
        <v>0</v>
      </c>
      <c r="S154" s="88">
        <v>0</v>
      </c>
    </row>
    <row r="155" spans="1:19" ht="12.75">
      <c r="A155" s="84">
        <v>138</v>
      </c>
      <c r="B155" s="85" t="s">
        <v>218</v>
      </c>
      <c r="C155" s="110">
        <v>340530</v>
      </c>
      <c r="D155" s="102">
        <v>340530</v>
      </c>
      <c r="E155" s="88">
        <v>340530</v>
      </c>
      <c r="F155" s="89">
        <v>0</v>
      </c>
      <c r="G155" s="90">
        <v>0</v>
      </c>
      <c r="H155" s="88">
        <v>0</v>
      </c>
      <c r="I155" s="88">
        <v>0</v>
      </c>
      <c r="J155" s="88">
        <v>0</v>
      </c>
      <c r="K155" s="88">
        <v>0</v>
      </c>
      <c r="L155" s="98">
        <v>0</v>
      </c>
      <c r="M155" s="98">
        <v>0</v>
      </c>
      <c r="N155" s="88">
        <v>0</v>
      </c>
      <c r="O155" s="88">
        <v>0</v>
      </c>
      <c r="P155" s="48">
        <v>0</v>
      </c>
      <c r="Q155" s="48">
        <v>0</v>
      </c>
      <c r="R155" s="48">
        <v>0</v>
      </c>
      <c r="S155" s="48">
        <v>0</v>
      </c>
    </row>
    <row r="156" spans="1:19" ht="12.75">
      <c r="A156" s="84">
        <v>139</v>
      </c>
      <c r="B156" s="85" t="s">
        <v>217</v>
      </c>
      <c r="C156" s="99">
        <v>457398.45</v>
      </c>
      <c r="D156" s="102">
        <v>457398.45</v>
      </c>
      <c r="E156" s="88">
        <v>0</v>
      </c>
      <c r="F156" s="89">
        <v>0</v>
      </c>
      <c r="G156" s="90">
        <v>0</v>
      </c>
      <c r="H156" s="88">
        <v>0</v>
      </c>
      <c r="I156" s="88">
        <v>0</v>
      </c>
      <c r="J156" s="88">
        <v>0</v>
      </c>
      <c r="K156" s="88">
        <v>0</v>
      </c>
      <c r="L156" s="98">
        <v>0</v>
      </c>
      <c r="M156" s="98">
        <v>0</v>
      </c>
      <c r="N156" s="88">
        <v>52.65</v>
      </c>
      <c r="O156" s="88">
        <v>457398.45</v>
      </c>
      <c r="P156" s="88">
        <v>0</v>
      </c>
      <c r="Q156" s="88">
        <v>0</v>
      </c>
      <c r="R156" s="88">
        <v>0</v>
      </c>
      <c r="S156" s="88">
        <v>0</v>
      </c>
    </row>
    <row r="157" spans="1:19" ht="12.75">
      <c r="A157" s="84">
        <v>140</v>
      </c>
      <c r="B157" s="85" t="s">
        <v>216</v>
      </c>
      <c r="C157" s="99">
        <v>341506.8</v>
      </c>
      <c r="D157" s="102">
        <v>341506.8</v>
      </c>
      <c r="E157" s="88">
        <v>0</v>
      </c>
      <c r="F157" s="89">
        <v>0</v>
      </c>
      <c r="G157" s="90">
        <v>0</v>
      </c>
      <c r="H157" s="88">
        <v>0</v>
      </c>
      <c r="I157" s="88">
        <v>0</v>
      </c>
      <c r="J157" s="88">
        <v>0</v>
      </c>
      <c r="K157" s="88">
        <v>0</v>
      </c>
      <c r="L157" s="98">
        <v>0</v>
      </c>
      <c r="M157" s="98">
        <v>0</v>
      </c>
      <c r="N157" s="88">
        <v>39.31</v>
      </c>
      <c r="O157" s="88">
        <v>341506.8</v>
      </c>
      <c r="P157" s="48">
        <v>0</v>
      </c>
      <c r="Q157" s="48">
        <v>0</v>
      </c>
      <c r="R157" s="48">
        <v>0</v>
      </c>
      <c r="S157" s="48">
        <v>0</v>
      </c>
    </row>
    <row r="158" spans="1:19" ht="12.75">
      <c r="A158" s="84">
        <v>141</v>
      </c>
      <c r="B158" s="85" t="s">
        <v>215</v>
      </c>
      <c r="C158" s="106">
        <v>4251060</v>
      </c>
      <c r="D158" s="102">
        <v>4251060</v>
      </c>
      <c r="E158" s="88">
        <v>0</v>
      </c>
      <c r="F158" s="89">
        <v>0</v>
      </c>
      <c r="G158" s="90">
        <v>0</v>
      </c>
      <c r="H158" s="88">
        <v>678</v>
      </c>
      <c r="I158" s="88">
        <v>4251060</v>
      </c>
      <c r="J158" s="88">
        <v>0</v>
      </c>
      <c r="K158" s="88">
        <v>0</v>
      </c>
      <c r="L158" s="98">
        <v>0</v>
      </c>
      <c r="M158" s="98">
        <v>0</v>
      </c>
      <c r="N158" s="88">
        <v>0</v>
      </c>
      <c r="O158" s="88">
        <v>0</v>
      </c>
      <c r="P158" s="88">
        <v>0</v>
      </c>
      <c r="Q158" s="88">
        <v>0</v>
      </c>
      <c r="R158" s="88">
        <v>0</v>
      </c>
      <c r="S158" s="88">
        <v>0</v>
      </c>
    </row>
    <row r="159" spans="1:19" ht="12.75">
      <c r="A159" s="84">
        <v>142</v>
      </c>
      <c r="B159" s="85" t="s">
        <v>214</v>
      </c>
      <c r="C159" s="99">
        <v>546634.62</v>
      </c>
      <c r="D159" s="102">
        <v>546634.62</v>
      </c>
      <c r="E159" s="88">
        <v>0</v>
      </c>
      <c r="F159" s="89">
        <v>0</v>
      </c>
      <c r="G159" s="90">
        <v>0</v>
      </c>
      <c r="H159" s="88">
        <v>0</v>
      </c>
      <c r="I159" s="88">
        <v>0</v>
      </c>
      <c r="J159" s="88">
        <v>0</v>
      </c>
      <c r="K159" s="88">
        <v>0</v>
      </c>
      <c r="L159" s="88">
        <v>353</v>
      </c>
      <c r="M159" s="88">
        <v>546634.62</v>
      </c>
      <c r="N159" s="88">
        <v>0</v>
      </c>
      <c r="O159" s="88">
        <v>0</v>
      </c>
      <c r="P159" s="48">
        <v>0</v>
      </c>
      <c r="Q159" s="48">
        <v>0</v>
      </c>
      <c r="R159" s="48">
        <v>0</v>
      </c>
      <c r="S159" s="48">
        <v>0</v>
      </c>
    </row>
    <row r="160" spans="1:19" ht="12.75">
      <c r="A160" s="84">
        <v>143</v>
      </c>
      <c r="B160" s="85" t="s">
        <v>213</v>
      </c>
      <c r="C160" s="99">
        <v>332732.4</v>
      </c>
      <c r="D160" s="102">
        <v>332732.4</v>
      </c>
      <c r="E160" s="88">
        <v>0</v>
      </c>
      <c r="F160" s="89">
        <v>0</v>
      </c>
      <c r="G160" s="90">
        <v>0</v>
      </c>
      <c r="H160" s="88">
        <v>0</v>
      </c>
      <c r="I160" s="88">
        <v>0</v>
      </c>
      <c r="J160" s="88">
        <v>0</v>
      </c>
      <c r="K160" s="88">
        <v>0</v>
      </c>
      <c r="L160" s="88">
        <v>0</v>
      </c>
      <c r="M160" s="88">
        <v>0</v>
      </c>
      <c r="N160" s="88">
        <v>38.3</v>
      </c>
      <c r="O160" s="88">
        <v>332732.4</v>
      </c>
      <c r="P160" s="88">
        <v>0</v>
      </c>
      <c r="Q160" s="88">
        <v>0</v>
      </c>
      <c r="R160" s="88">
        <v>0</v>
      </c>
      <c r="S160" s="88">
        <v>0</v>
      </c>
    </row>
    <row r="161" spans="1:19" ht="12.75">
      <c r="A161" s="84">
        <v>144</v>
      </c>
      <c r="B161" s="85" t="s">
        <v>212</v>
      </c>
      <c r="C161" s="105">
        <v>1462119.12</v>
      </c>
      <c r="D161" s="102">
        <v>1462119.12</v>
      </c>
      <c r="E161" s="88">
        <v>0</v>
      </c>
      <c r="F161" s="89">
        <v>0</v>
      </c>
      <c r="G161" s="90">
        <v>0</v>
      </c>
      <c r="H161" s="88">
        <v>472</v>
      </c>
      <c r="I161" s="98">
        <f>H161*3097.71</f>
        <v>1462119.12</v>
      </c>
      <c r="J161" s="88">
        <v>0</v>
      </c>
      <c r="K161" s="88">
        <v>0</v>
      </c>
      <c r="L161" s="88">
        <v>0</v>
      </c>
      <c r="M161" s="88">
        <v>0</v>
      </c>
      <c r="N161" s="88">
        <v>0</v>
      </c>
      <c r="O161" s="88">
        <v>0</v>
      </c>
      <c r="P161" s="48">
        <v>0</v>
      </c>
      <c r="Q161" s="48">
        <v>0</v>
      </c>
      <c r="R161" s="48">
        <v>0</v>
      </c>
      <c r="S161" s="48">
        <v>0</v>
      </c>
    </row>
    <row r="162" spans="1:19" ht="12.75">
      <c r="A162" s="84">
        <v>145</v>
      </c>
      <c r="B162" s="111" t="s">
        <v>211</v>
      </c>
      <c r="C162" s="112">
        <v>1569230.51</v>
      </c>
      <c r="D162" s="113">
        <v>1569230.51</v>
      </c>
      <c r="E162" s="88">
        <v>0</v>
      </c>
      <c r="F162" s="89">
        <v>0</v>
      </c>
      <c r="G162" s="90">
        <v>0</v>
      </c>
      <c r="H162" s="114">
        <v>507.72</v>
      </c>
      <c r="I162" s="114">
        <v>1569230.51</v>
      </c>
      <c r="J162" s="88">
        <v>0</v>
      </c>
      <c r="K162" s="88">
        <v>0</v>
      </c>
      <c r="L162" s="114">
        <v>0</v>
      </c>
      <c r="M162" s="114">
        <v>0</v>
      </c>
      <c r="N162" s="114">
        <v>0</v>
      </c>
      <c r="O162" s="114">
        <v>0</v>
      </c>
      <c r="P162" s="88">
        <v>0</v>
      </c>
      <c r="Q162" s="88">
        <v>0</v>
      </c>
      <c r="R162" s="88">
        <v>0</v>
      </c>
      <c r="S162" s="88">
        <v>0</v>
      </c>
    </row>
    <row r="163" spans="1:19" ht="12.75">
      <c r="A163" s="84">
        <v>146</v>
      </c>
      <c r="B163" s="111" t="s">
        <v>210</v>
      </c>
      <c r="C163" s="115">
        <v>424900.63</v>
      </c>
      <c r="D163" s="116">
        <v>424900.63</v>
      </c>
      <c r="E163" s="88">
        <v>0</v>
      </c>
      <c r="F163" s="89">
        <v>0</v>
      </c>
      <c r="G163" s="90">
        <v>0</v>
      </c>
      <c r="H163" s="117">
        <v>0</v>
      </c>
      <c r="I163" s="117">
        <v>0</v>
      </c>
      <c r="J163" s="88">
        <v>0</v>
      </c>
      <c r="K163" s="88">
        <v>0</v>
      </c>
      <c r="L163" s="117">
        <v>631.4</v>
      </c>
      <c r="M163" s="117">
        <v>424900.63</v>
      </c>
      <c r="N163" s="117">
        <v>0</v>
      </c>
      <c r="O163" s="117">
        <v>0</v>
      </c>
      <c r="P163" s="48">
        <v>0</v>
      </c>
      <c r="Q163" s="48">
        <v>0</v>
      </c>
      <c r="R163" s="48">
        <v>0</v>
      </c>
      <c r="S163" s="48">
        <v>0</v>
      </c>
    </row>
    <row r="164" spans="1:19" ht="12.75">
      <c r="A164" s="84">
        <v>147</v>
      </c>
      <c r="B164" s="85" t="s">
        <v>209</v>
      </c>
      <c r="C164" s="118">
        <v>821512.6919999999</v>
      </c>
      <c r="D164" s="100">
        <v>821512.6919999999</v>
      </c>
      <c r="E164" s="88">
        <v>0</v>
      </c>
      <c r="F164" s="89">
        <v>0</v>
      </c>
      <c r="G164" s="90">
        <v>0</v>
      </c>
      <c r="H164" s="98">
        <v>265.2</v>
      </c>
      <c r="I164" s="98">
        <f>H164*3097.71</f>
        <v>821512.6919999999</v>
      </c>
      <c r="J164" s="88">
        <v>0</v>
      </c>
      <c r="K164" s="88">
        <v>0</v>
      </c>
      <c r="L164" s="98">
        <v>0</v>
      </c>
      <c r="M164" s="98">
        <v>0</v>
      </c>
      <c r="N164" s="98">
        <v>0</v>
      </c>
      <c r="O164" s="98">
        <v>0</v>
      </c>
      <c r="P164" s="88">
        <v>0</v>
      </c>
      <c r="Q164" s="88">
        <v>0</v>
      </c>
      <c r="R164" s="88">
        <v>0</v>
      </c>
      <c r="S164" s="88">
        <v>0</v>
      </c>
    </row>
    <row r="165" spans="1:19" ht="12.75">
      <c r="A165" s="84">
        <v>148</v>
      </c>
      <c r="B165" s="85" t="s">
        <v>208</v>
      </c>
      <c r="C165" s="118">
        <v>825539.715</v>
      </c>
      <c r="D165" s="100">
        <v>825539.715</v>
      </c>
      <c r="E165" s="88">
        <v>0</v>
      </c>
      <c r="F165" s="89">
        <v>0</v>
      </c>
      <c r="G165" s="90">
        <v>0</v>
      </c>
      <c r="H165" s="98">
        <v>266.5</v>
      </c>
      <c r="I165" s="98">
        <f aca="true" t="shared" si="9" ref="I165:I171">H165*3097.71</f>
        <v>825539.715</v>
      </c>
      <c r="J165" s="88">
        <v>0</v>
      </c>
      <c r="K165" s="88">
        <v>0</v>
      </c>
      <c r="L165" s="98">
        <v>0</v>
      </c>
      <c r="M165" s="98">
        <v>0</v>
      </c>
      <c r="N165" s="98">
        <v>0</v>
      </c>
      <c r="O165" s="98">
        <v>0</v>
      </c>
      <c r="P165" s="48">
        <v>0</v>
      </c>
      <c r="Q165" s="48">
        <v>0</v>
      </c>
      <c r="R165" s="48">
        <v>0</v>
      </c>
      <c r="S165" s="48">
        <v>0</v>
      </c>
    </row>
    <row r="166" spans="1:19" ht="12.75">
      <c r="A166" s="84">
        <v>149</v>
      </c>
      <c r="B166" s="85" t="s">
        <v>207</v>
      </c>
      <c r="C166" s="118">
        <v>833593.761</v>
      </c>
      <c r="D166" s="100">
        <v>833593.761</v>
      </c>
      <c r="E166" s="88">
        <v>0</v>
      </c>
      <c r="F166" s="89">
        <v>0</v>
      </c>
      <c r="G166" s="90">
        <v>0</v>
      </c>
      <c r="H166" s="98">
        <v>269.1</v>
      </c>
      <c r="I166" s="98">
        <f t="shared" si="9"/>
        <v>833593.761</v>
      </c>
      <c r="J166" s="88">
        <v>0</v>
      </c>
      <c r="K166" s="88">
        <v>0</v>
      </c>
      <c r="L166" s="98">
        <v>0</v>
      </c>
      <c r="M166" s="98">
        <v>0</v>
      </c>
      <c r="N166" s="98">
        <v>0</v>
      </c>
      <c r="O166" s="98">
        <v>0</v>
      </c>
      <c r="P166" s="88">
        <v>0</v>
      </c>
      <c r="Q166" s="88">
        <v>0</v>
      </c>
      <c r="R166" s="88">
        <v>0</v>
      </c>
      <c r="S166" s="88">
        <v>0</v>
      </c>
    </row>
    <row r="167" spans="1:19" ht="12.75">
      <c r="A167" s="84">
        <v>150</v>
      </c>
      <c r="B167" s="85" t="s">
        <v>206</v>
      </c>
      <c r="C167" s="118">
        <v>774427.5</v>
      </c>
      <c r="D167" s="100">
        <v>774427.5</v>
      </c>
      <c r="E167" s="88">
        <v>0</v>
      </c>
      <c r="F167" s="89">
        <v>0</v>
      </c>
      <c r="G167" s="90">
        <v>0</v>
      </c>
      <c r="H167" s="98">
        <v>250</v>
      </c>
      <c r="I167" s="98">
        <f t="shared" si="9"/>
        <v>774427.5</v>
      </c>
      <c r="J167" s="88">
        <v>0</v>
      </c>
      <c r="K167" s="88">
        <v>0</v>
      </c>
      <c r="L167" s="98">
        <v>0</v>
      </c>
      <c r="M167" s="98">
        <v>0</v>
      </c>
      <c r="N167" s="98">
        <v>0</v>
      </c>
      <c r="O167" s="98">
        <v>0</v>
      </c>
      <c r="P167" s="48">
        <v>0</v>
      </c>
      <c r="Q167" s="48">
        <v>0</v>
      </c>
      <c r="R167" s="48">
        <v>0</v>
      </c>
      <c r="S167" s="48">
        <v>0</v>
      </c>
    </row>
    <row r="168" spans="1:19" ht="12.75">
      <c r="A168" s="84">
        <v>151</v>
      </c>
      <c r="B168" s="85" t="s">
        <v>205</v>
      </c>
      <c r="C168" s="118">
        <v>814697.73</v>
      </c>
      <c r="D168" s="100">
        <v>814697.73</v>
      </c>
      <c r="E168" s="88">
        <v>0</v>
      </c>
      <c r="F168" s="89">
        <v>0</v>
      </c>
      <c r="G168" s="90">
        <v>0</v>
      </c>
      <c r="H168" s="98">
        <v>263</v>
      </c>
      <c r="I168" s="98">
        <f t="shared" si="9"/>
        <v>814697.73</v>
      </c>
      <c r="J168" s="88">
        <v>0</v>
      </c>
      <c r="K168" s="88">
        <v>0</v>
      </c>
      <c r="L168" s="98">
        <v>0</v>
      </c>
      <c r="M168" s="98">
        <v>0</v>
      </c>
      <c r="N168" s="98">
        <v>0</v>
      </c>
      <c r="O168" s="98">
        <v>0</v>
      </c>
      <c r="P168" s="88">
        <v>0</v>
      </c>
      <c r="Q168" s="88">
        <v>0</v>
      </c>
      <c r="R168" s="88">
        <v>0</v>
      </c>
      <c r="S168" s="88">
        <v>0</v>
      </c>
    </row>
    <row r="169" spans="1:19" ht="12.75">
      <c r="A169" s="84">
        <v>152</v>
      </c>
      <c r="B169" s="85" t="s">
        <v>204</v>
      </c>
      <c r="C169" s="118">
        <v>793013.76</v>
      </c>
      <c r="D169" s="100">
        <v>793013.76</v>
      </c>
      <c r="E169" s="88">
        <v>0</v>
      </c>
      <c r="F169" s="89">
        <v>0</v>
      </c>
      <c r="G169" s="90">
        <v>0</v>
      </c>
      <c r="H169" s="98">
        <v>256</v>
      </c>
      <c r="I169" s="98">
        <f t="shared" si="9"/>
        <v>793013.76</v>
      </c>
      <c r="J169" s="88">
        <v>0</v>
      </c>
      <c r="K169" s="88">
        <v>0</v>
      </c>
      <c r="L169" s="98">
        <v>0</v>
      </c>
      <c r="M169" s="98">
        <v>0</v>
      </c>
      <c r="N169" s="98">
        <v>0</v>
      </c>
      <c r="O169" s="98">
        <v>0</v>
      </c>
      <c r="P169" s="48">
        <v>0</v>
      </c>
      <c r="Q169" s="48">
        <v>0</v>
      </c>
      <c r="R169" s="48">
        <v>0</v>
      </c>
      <c r="S169" s="48">
        <v>0</v>
      </c>
    </row>
    <row r="170" spans="1:19" ht="12.75">
      <c r="A170" s="84">
        <v>153</v>
      </c>
      <c r="B170" s="85" t="s">
        <v>203</v>
      </c>
      <c r="C170" s="118">
        <v>2199064.329</v>
      </c>
      <c r="D170" s="100">
        <v>2199064.329</v>
      </c>
      <c r="E170" s="88">
        <v>0</v>
      </c>
      <c r="F170" s="89">
        <v>0</v>
      </c>
      <c r="G170" s="90">
        <v>0</v>
      </c>
      <c r="H170" s="98">
        <v>709.9</v>
      </c>
      <c r="I170" s="98">
        <f t="shared" si="9"/>
        <v>2199064.329</v>
      </c>
      <c r="J170" s="88">
        <v>0</v>
      </c>
      <c r="K170" s="88">
        <v>0</v>
      </c>
      <c r="L170" s="98">
        <v>0</v>
      </c>
      <c r="M170" s="98">
        <v>0</v>
      </c>
      <c r="N170" s="98">
        <v>0</v>
      </c>
      <c r="O170" s="98">
        <v>0</v>
      </c>
      <c r="P170" s="88">
        <v>0</v>
      </c>
      <c r="Q170" s="88">
        <v>0</v>
      </c>
      <c r="R170" s="88">
        <v>0</v>
      </c>
      <c r="S170" s="88">
        <v>0</v>
      </c>
    </row>
    <row r="171" spans="1:19" ht="12.75">
      <c r="A171" s="84">
        <v>154</v>
      </c>
      <c r="B171" s="85" t="s">
        <v>202</v>
      </c>
      <c r="C171" s="118">
        <v>793013.76</v>
      </c>
      <c r="D171" s="100">
        <v>793013.76</v>
      </c>
      <c r="E171" s="88">
        <v>0</v>
      </c>
      <c r="F171" s="89">
        <v>0</v>
      </c>
      <c r="G171" s="90">
        <v>0</v>
      </c>
      <c r="H171" s="98">
        <v>256</v>
      </c>
      <c r="I171" s="98">
        <f t="shared" si="9"/>
        <v>793013.76</v>
      </c>
      <c r="J171" s="88">
        <v>0</v>
      </c>
      <c r="K171" s="88">
        <v>0</v>
      </c>
      <c r="L171" s="98">
        <v>0</v>
      </c>
      <c r="M171" s="98">
        <v>0</v>
      </c>
      <c r="N171" s="98">
        <v>0</v>
      </c>
      <c r="O171" s="98">
        <v>0</v>
      </c>
      <c r="P171" s="48">
        <v>0</v>
      </c>
      <c r="Q171" s="48">
        <v>0</v>
      </c>
      <c r="R171" s="48">
        <v>0</v>
      </c>
      <c r="S171" s="48">
        <v>0</v>
      </c>
    </row>
    <row r="172" spans="1:19" ht="12.75">
      <c r="A172" s="84">
        <v>155</v>
      </c>
      <c r="B172" s="85" t="s">
        <v>201</v>
      </c>
      <c r="C172" s="118">
        <v>422545.31</v>
      </c>
      <c r="D172" s="100">
        <v>422545.31</v>
      </c>
      <c r="E172" s="88">
        <v>0</v>
      </c>
      <c r="F172" s="89">
        <v>0</v>
      </c>
      <c r="G172" s="90">
        <v>0</v>
      </c>
      <c r="H172" s="98">
        <v>0</v>
      </c>
      <c r="I172" s="98">
        <v>0</v>
      </c>
      <c r="J172" s="88">
        <v>0</v>
      </c>
      <c r="K172" s="88">
        <v>0</v>
      </c>
      <c r="L172" s="98">
        <v>627.9</v>
      </c>
      <c r="M172" s="98">
        <v>422545.31</v>
      </c>
      <c r="N172" s="98">
        <v>0</v>
      </c>
      <c r="O172" s="98">
        <v>0</v>
      </c>
      <c r="P172" s="48">
        <v>0</v>
      </c>
      <c r="Q172" s="48">
        <v>0</v>
      </c>
      <c r="R172" s="48">
        <v>0</v>
      </c>
      <c r="S172" s="48">
        <v>0</v>
      </c>
    </row>
    <row r="173" spans="1:19" ht="12.75">
      <c r="A173" s="84">
        <v>156</v>
      </c>
      <c r="B173" s="85" t="s">
        <v>200</v>
      </c>
      <c r="C173" s="118">
        <v>2079182.9520000003</v>
      </c>
      <c r="D173" s="100">
        <v>2079182.9520000003</v>
      </c>
      <c r="E173" s="88">
        <v>0</v>
      </c>
      <c r="F173" s="89">
        <v>0</v>
      </c>
      <c r="G173" s="90">
        <v>0</v>
      </c>
      <c r="H173" s="98">
        <v>671.2</v>
      </c>
      <c r="I173" s="98">
        <f aca="true" t="shared" si="10" ref="I173:I183">H173*3097.71</f>
        <v>2079182.9520000003</v>
      </c>
      <c r="J173" s="88">
        <v>0</v>
      </c>
      <c r="K173" s="88">
        <v>0</v>
      </c>
      <c r="L173" s="98">
        <v>0</v>
      </c>
      <c r="M173" s="98">
        <v>0</v>
      </c>
      <c r="N173" s="98">
        <v>0</v>
      </c>
      <c r="O173" s="98">
        <v>0</v>
      </c>
      <c r="P173" s="48">
        <v>0</v>
      </c>
      <c r="Q173" s="48">
        <v>0</v>
      </c>
      <c r="R173" s="48">
        <v>0</v>
      </c>
      <c r="S173" s="48">
        <v>0</v>
      </c>
    </row>
    <row r="174" spans="1:19" ht="12.75">
      <c r="A174" s="84">
        <v>157</v>
      </c>
      <c r="B174" s="85" t="s">
        <v>273</v>
      </c>
      <c r="C174" s="118">
        <v>1536464.16</v>
      </c>
      <c r="D174" s="100">
        <v>1536464.16</v>
      </c>
      <c r="E174" s="88">
        <v>0</v>
      </c>
      <c r="F174" s="89">
        <v>0</v>
      </c>
      <c r="G174" s="90">
        <v>0</v>
      </c>
      <c r="H174" s="98">
        <v>496</v>
      </c>
      <c r="I174" s="98">
        <f t="shared" si="10"/>
        <v>1536464.16</v>
      </c>
      <c r="J174" s="88">
        <v>0</v>
      </c>
      <c r="K174" s="88">
        <v>0</v>
      </c>
      <c r="L174" s="98">
        <v>0</v>
      </c>
      <c r="M174" s="98">
        <v>0</v>
      </c>
      <c r="N174" s="98">
        <v>0</v>
      </c>
      <c r="O174" s="98">
        <v>0</v>
      </c>
      <c r="P174" s="48">
        <v>0</v>
      </c>
      <c r="Q174" s="48">
        <v>0</v>
      </c>
      <c r="R174" s="48">
        <v>0</v>
      </c>
      <c r="S174" s="48">
        <v>0</v>
      </c>
    </row>
    <row r="175" spans="1:19" ht="12.75">
      <c r="A175" s="84">
        <v>158</v>
      </c>
      <c r="B175" s="85" t="s">
        <v>199</v>
      </c>
      <c r="C175" s="118">
        <v>825539.715</v>
      </c>
      <c r="D175" s="100">
        <v>825539.715</v>
      </c>
      <c r="E175" s="88">
        <v>0</v>
      </c>
      <c r="F175" s="89">
        <v>0</v>
      </c>
      <c r="G175" s="90">
        <v>0</v>
      </c>
      <c r="H175" s="98">
        <v>266.5</v>
      </c>
      <c r="I175" s="98">
        <f t="shared" si="10"/>
        <v>825539.715</v>
      </c>
      <c r="J175" s="88">
        <v>0</v>
      </c>
      <c r="K175" s="88">
        <v>0</v>
      </c>
      <c r="L175" s="98">
        <v>0</v>
      </c>
      <c r="M175" s="98">
        <v>0</v>
      </c>
      <c r="N175" s="98">
        <v>0</v>
      </c>
      <c r="O175" s="98">
        <v>0</v>
      </c>
      <c r="P175" s="48">
        <v>0</v>
      </c>
      <c r="Q175" s="48">
        <v>0</v>
      </c>
      <c r="R175" s="48">
        <v>0</v>
      </c>
      <c r="S175" s="48">
        <v>0</v>
      </c>
    </row>
    <row r="176" spans="1:19" ht="12.75">
      <c r="A176" s="84">
        <v>159</v>
      </c>
      <c r="B176" s="85" t="s">
        <v>198</v>
      </c>
      <c r="C176" s="118">
        <v>1489998.51</v>
      </c>
      <c r="D176" s="100">
        <v>1489998.51</v>
      </c>
      <c r="E176" s="88">
        <v>0</v>
      </c>
      <c r="F176" s="89">
        <v>0</v>
      </c>
      <c r="G176" s="90">
        <v>0</v>
      </c>
      <c r="H176" s="98">
        <v>481</v>
      </c>
      <c r="I176" s="98">
        <f t="shared" si="10"/>
        <v>1489998.51</v>
      </c>
      <c r="J176" s="88">
        <v>0</v>
      </c>
      <c r="K176" s="88">
        <v>0</v>
      </c>
      <c r="L176" s="98">
        <v>0</v>
      </c>
      <c r="M176" s="98">
        <v>0</v>
      </c>
      <c r="N176" s="98">
        <v>0</v>
      </c>
      <c r="O176" s="98">
        <v>0</v>
      </c>
      <c r="P176" s="48">
        <v>0</v>
      </c>
      <c r="Q176" s="48">
        <v>0</v>
      </c>
      <c r="R176" s="48">
        <v>0</v>
      </c>
      <c r="S176" s="48">
        <v>0</v>
      </c>
    </row>
    <row r="177" spans="1:19" ht="12.75">
      <c r="A177" s="84">
        <v>160</v>
      </c>
      <c r="B177" s="85" t="s">
        <v>197</v>
      </c>
      <c r="C177" s="118">
        <v>829566.738</v>
      </c>
      <c r="D177" s="100">
        <v>829566.738</v>
      </c>
      <c r="E177" s="88">
        <v>0</v>
      </c>
      <c r="F177" s="89">
        <v>0</v>
      </c>
      <c r="G177" s="90">
        <v>0</v>
      </c>
      <c r="H177" s="98">
        <v>267.8</v>
      </c>
      <c r="I177" s="98">
        <f t="shared" si="10"/>
        <v>829566.738</v>
      </c>
      <c r="J177" s="88">
        <v>0</v>
      </c>
      <c r="K177" s="88">
        <v>0</v>
      </c>
      <c r="L177" s="98">
        <v>0</v>
      </c>
      <c r="M177" s="98">
        <v>0</v>
      </c>
      <c r="N177" s="98">
        <v>0</v>
      </c>
      <c r="O177" s="98">
        <v>0</v>
      </c>
      <c r="P177" s="48">
        <v>0</v>
      </c>
      <c r="Q177" s="48">
        <v>0</v>
      </c>
      <c r="R177" s="48">
        <v>0</v>
      </c>
      <c r="S177" s="48">
        <v>0</v>
      </c>
    </row>
    <row r="178" spans="1:19" ht="12.75">
      <c r="A178" s="84">
        <v>161</v>
      </c>
      <c r="B178" s="85" t="s">
        <v>196</v>
      </c>
      <c r="C178" s="118">
        <v>738803.835</v>
      </c>
      <c r="D178" s="100">
        <v>738803.835</v>
      </c>
      <c r="E178" s="88">
        <v>0</v>
      </c>
      <c r="F178" s="89">
        <v>0</v>
      </c>
      <c r="G178" s="90">
        <v>0</v>
      </c>
      <c r="H178" s="98">
        <v>238.5</v>
      </c>
      <c r="I178" s="98">
        <f t="shared" si="10"/>
        <v>738803.835</v>
      </c>
      <c r="J178" s="88">
        <v>0</v>
      </c>
      <c r="K178" s="88">
        <v>0</v>
      </c>
      <c r="L178" s="98">
        <v>0</v>
      </c>
      <c r="M178" s="98">
        <v>0</v>
      </c>
      <c r="N178" s="98">
        <v>0</v>
      </c>
      <c r="O178" s="98">
        <v>0</v>
      </c>
      <c r="P178" s="48">
        <v>0</v>
      </c>
      <c r="Q178" s="48">
        <v>0</v>
      </c>
      <c r="R178" s="48">
        <v>0</v>
      </c>
      <c r="S178" s="48">
        <v>0</v>
      </c>
    </row>
    <row r="179" spans="1:19" ht="12.75">
      <c r="A179" s="84">
        <v>162</v>
      </c>
      <c r="B179" s="85" t="s">
        <v>195</v>
      </c>
      <c r="C179" s="118">
        <v>802306.89</v>
      </c>
      <c r="D179" s="100">
        <v>802306.89</v>
      </c>
      <c r="E179" s="88">
        <v>0</v>
      </c>
      <c r="F179" s="89">
        <v>0</v>
      </c>
      <c r="G179" s="90">
        <v>0</v>
      </c>
      <c r="H179" s="98">
        <v>259</v>
      </c>
      <c r="I179" s="98">
        <f t="shared" si="10"/>
        <v>802306.89</v>
      </c>
      <c r="J179" s="88">
        <v>0</v>
      </c>
      <c r="K179" s="88">
        <v>0</v>
      </c>
      <c r="L179" s="98">
        <v>0</v>
      </c>
      <c r="M179" s="98">
        <v>0</v>
      </c>
      <c r="N179" s="98">
        <v>0</v>
      </c>
      <c r="O179" s="98">
        <v>0</v>
      </c>
      <c r="P179" s="48">
        <v>0</v>
      </c>
      <c r="Q179" s="48">
        <v>0</v>
      </c>
      <c r="R179" s="48">
        <v>0</v>
      </c>
      <c r="S179" s="48">
        <v>0</v>
      </c>
    </row>
    <row r="180" spans="1:19" ht="12.75">
      <c r="A180" s="84">
        <v>163</v>
      </c>
      <c r="B180" s="85" t="s">
        <v>194</v>
      </c>
      <c r="C180" s="118">
        <v>1367948.736</v>
      </c>
      <c r="D180" s="100">
        <v>1367948.736</v>
      </c>
      <c r="E180" s="88">
        <v>0</v>
      </c>
      <c r="F180" s="89">
        <v>0</v>
      </c>
      <c r="G180" s="90">
        <v>0</v>
      </c>
      <c r="H180" s="98">
        <v>441.6</v>
      </c>
      <c r="I180" s="98">
        <f t="shared" si="10"/>
        <v>1367948.736</v>
      </c>
      <c r="J180" s="88">
        <v>0</v>
      </c>
      <c r="K180" s="88">
        <v>0</v>
      </c>
      <c r="L180" s="98">
        <v>0</v>
      </c>
      <c r="M180" s="98">
        <v>0</v>
      </c>
      <c r="N180" s="98">
        <v>0</v>
      </c>
      <c r="O180" s="98">
        <v>0</v>
      </c>
      <c r="P180" s="48">
        <v>0</v>
      </c>
      <c r="Q180" s="48">
        <v>0</v>
      </c>
      <c r="R180" s="48">
        <v>0</v>
      </c>
      <c r="S180" s="48">
        <v>0</v>
      </c>
    </row>
    <row r="181" spans="1:19" ht="12.75">
      <c r="A181" s="84">
        <v>164</v>
      </c>
      <c r="B181" s="85" t="s">
        <v>193</v>
      </c>
      <c r="C181" s="118">
        <v>1346574.537</v>
      </c>
      <c r="D181" s="100">
        <v>1346574.537</v>
      </c>
      <c r="E181" s="88">
        <v>0</v>
      </c>
      <c r="F181" s="89">
        <v>0</v>
      </c>
      <c r="G181" s="90">
        <v>0</v>
      </c>
      <c r="H181" s="98">
        <v>434.7</v>
      </c>
      <c r="I181" s="98">
        <f t="shared" si="10"/>
        <v>1346574.537</v>
      </c>
      <c r="J181" s="88">
        <v>0</v>
      </c>
      <c r="K181" s="88">
        <v>0</v>
      </c>
      <c r="L181" s="98">
        <v>0</v>
      </c>
      <c r="M181" s="98">
        <v>0</v>
      </c>
      <c r="N181" s="98">
        <v>0</v>
      </c>
      <c r="O181" s="98">
        <v>0</v>
      </c>
      <c r="P181" s="48">
        <v>0</v>
      </c>
      <c r="Q181" s="48">
        <v>0</v>
      </c>
      <c r="R181" s="48">
        <v>0</v>
      </c>
      <c r="S181" s="48">
        <v>0</v>
      </c>
    </row>
    <row r="182" spans="1:19" ht="12.75">
      <c r="A182" s="84">
        <v>165</v>
      </c>
      <c r="B182" s="85" t="s">
        <v>192</v>
      </c>
      <c r="C182" s="118">
        <v>774427.5</v>
      </c>
      <c r="D182" s="100">
        <v>774427.5</v>
      </c>
      <c r="E182" s="88">
        <v>0</v>
      </c>
      <c r="F182" s="89">
        <v>0</v>
      </c>
      <c r="G182" s="90">
        <v>0</v>
      </c>
      <c r="H182" s="98">
        <v>250</v>
      </c>
      <c r="I182" s="98">
        <f t="shared" si="10"/>
        <v>774427.5</v>
      </c>
      <c r="J182" s="88">
        <v>0</v>
      </c>
      <c r="K182" s="88">
        <v>0</v>
      </c>
      <c r="L182" s="98">
        <v>0</v>
      </c>
      <c r="M182" s="98">
        <v>0</v>
      </c>
      <c r="N182" s="98">
        <v>0</v>
      </c>
      <c r="O182" s="98">
        <v>0</v>
      </c>
      <c r="P182" s="48">
        <v>0</v>
      </c>
      <c r="Q182" s="48">
        <v>0</v>
      </c>
      <c r="R182" s="48">
        <v>0</v>
      </c>
      <c r="S182" s="48">
        <v>0</v>
      </c>
    </row>
    <row r="183" spans="1:19" ht="12.75">
      <c r="A183" s="84">
        <v>166</v>
      </c>
      <c r="B183" s="85" t="s">
        <v>191</v>
      </c>
      <c r="C183" s="118">
        <v>789916.05</v>
      </c>
      <c r="D183" s="100">
        <v>789916.05</v>
      </c>
      <c r="E183" s="88">
        <v>0</v>
      </c>
      <c r="F183" s="89">
        <v>0</v>
      </c>
      <c r="G183" s="90">
        <v>0</v>
      </c>
      <c r="H183" s="98">
        <v>255</v>
      </c>
      <c r="I183" s="98">
        <f t="shared" si="10"/>
        <v>789916.05</v>
      </c>
      <c r="J183" s="88">
        <v>0</v>
      </c>
      <c r="K183" s="88">
        <v>0</v>
      </c>
      <c r="L183" s="98">
        <v>0</v>
      </c>
      <c r="M183" s="98">
        <v>0</v>
      </c>
      <c r="N183" s="98">
        <v>0</v>
      </c>
      <c r="O183" s="98">
        <v>0</v>
      </c>
      <c r="P183" s="48">
        <v>0</v>
      </c>
      <c r="Q183" s="48">
        <v>0</v>
      </c>
      <c r="R183" s="48">
        <v>0</v>
      </c>
      <c r="S183" s="48">
        <v>0</v>
      </c>
    </row>
    <row r="184" spans="1:19" ht="12.75">
      <c r="A184" s="84">
        <v>167</v>
      </c>
      <c r="B184" s="85" t="s">
        <v>190</v>
      </c>
      <c r="C184" s="118">
        <v>549091.31</v>
      </c>
      <c r="D184" s="100">
        <v>549091.31</v>
      </c>
      <c r="E184" s="98">
        <v>549091.31</v>
      </c>
      <c r="F184" s="89">
        <v>0</v>
      </c>
      <c r="G184" s="90">
        <v>0</v>
      </c>
      <c r="H184" s="98">
        <v>0</v>
      </c>
      <c r="I184" s="98">
        <v>0</v>
      </c>
      <c r="J184" s="88">
        <v>0</v>
      </c>
      <c r="K184" s="88">
        <v>0</v>
      </c>
      <c r="L184" s="98">
        <v>0</v>
      </c>
      <c r="M184" s="98">
        <v>0</v>
      </c>
      <c r="N184" s="98">
        <v>0</v>
      </c>
      <c r="O184" s="98">
        <v>0</v>
      </c>
      <c r="P184" s="48">
        <v>0</v>
      </c>
      <c r="Q184" s="48">
        <v>0</v>
      </c>
      <c r="R184" s="48">
        <v>0</v>
      </c>
      <c r="S184" s="48">
        <v>0</v>
      </c>
    </row>
    <row r="185" spans="1:19" ht="12.75">
      <c r="A185" s="84">
        <v>168</v>
      </c>
      <c r="B185" s="85" t="s">
        <v>189</v>
      </c>
      <c r="C185" s="118">
        <v>1648024.44</v>
      </c>
      <c r="D185" s="100">
        <v>1648024.44</v>
      </c>
      <c r="E185" s="98">
        <v>0</v>
      </c>
      <c r="F185" s="89">
        <v>0</v>
      </c>
      <c r="G185" s="90">
        <v>0</v>
      </c>
      <c r="H185" s="98">
        <v>0</v>
      </c>
      <c r="I185" s="98">
        <v>0</v>
      </c>
      <c r="J185" s="88">
        <v>0</v>
      </c>
      <c r="K185" s="88">
        <v>0</v>
      </c>
      <c r="L185" s="98">
        <v>0</v>
      </c>
      <c r="M185" s="98">
        <v>0</v>
      </c>
      <c r="N185" s="98">
        <v>189.7</v>
      </c>
      <c r="O185" s="98">
        <v>1648024.44</v>
      </c>
      <c r="P185" s="48">
        <v>0</v>
      </c>
      <c r="Q185" s="48">
        <v>0</v>
      </c>
      <c r="R185" s="48">
        <v>0</v>
      </c>
      <c r="S185" s="48">
        <v>0</v>
      </c>
    </row>
    <row r="186" spans="1:19" ht="12.75">
      <c r="A186" s="84">
        <v>169</v>
      </c>
      <c r="B186" s="85" t="s">
        <v>188</v>
      </c>
      <c r="C186" s="118">
        <v>2382342.39</v>
      </c>
      <c r="D186" s="100">
        <v>2382342.39</v>
      </c>
      <c r="E186" s="98">
        <v>0</v>
      </c>
      <c r="F186" s="89">
        <v>0</v>
      </c>
      <c r="G186" s="90">
        <v>0</v>
      </c>
      <c r="H186" s="98">
        <v>770.8</v>
      </c>
      <c r="I186" s="98">
        <v>2382342.39</v>
      </c>
      <c r="J186" s="88">
        <v>0</v>
      </c>
      <c r="K186" s="88">
        <v>0</v>
      </c>
      <c r="L186" s="98">
        <v>0</v>
      </c>
      <c r="M186" s="98">
        <v>0</v>
      </c>
      <c r="N186" s="98">
        <v>0</v>
      </c>
      <c r="O186" s="98">
        <v>0</v>
      </c>
      <c r="P186" s="48">
        <v>0</v>
      </c>
      <c r="Q186" s="48">
        <v>0</v>
      </c>
      <c r="R186" s="48">
        <v>0</v>
      </c>
      <c r="S186" s="48">
        <v>0</v>
      </c>
    </row>
    <row r="187" spans="1:19" ht="12.75">
      <c r="A187" s="215" t="s">
        <v>60</v>
      </c>
      <c r="B187" s="219"/>
      <c r="C187" s="119"/>
      <c r="D187" s="39">
        <f>SUM(D188:D189)</f>
        <v>12532654.9574</v>
      </c>
      <c r="E187" s="40">
        <f aca="true" t="shared" si="11" ref="E187:S187">SUM(E188:E189)</f>
        <v>0</v>
      </c>
      <c r="F187" s="41">
        <f t="shared" si="11"/>
        <v>0</v>
      </c>
      <c r="G187" s="40">
        <f t="shared" si="11"/>
        <v>0</v>
      </c>
      <c r="H187" s="40">
        <f t="shared" si="11"/>
        <v>4103.860000000001</v>
      </c>
      <c r="I187" s="40">
        <f t="shared" si="11"/>
        <v>12532654.9574</v>
      </c>
      <c r="J187" s="40">
        <f t="shared" si="11"/>
        <v>0</v>
      </c>
      <c r="K187" s="40">
        <f t="shared" si="11"/>
        <v>0</v>
      </c>
      <c r="L187" s="40">
        <f t="shared" si="11"/>
        <v>0</v>
      </c>
      <c r="M187" s="40">
        <f t="shared" si="11"/>
        <v>0</v>
      </c>
      <c r="N187" s="40">
        <f t="shared" si="11"/>
        <v>0</v>
      </c>
      <c r="O187" s="40">
        <f t="shared" si="11"/>
        <v>0</v>
      </c>
      <c r="P187" s="40">
        <f t="shared" si="11"/>
        <v>0</v>
      </c>
      <c r="Q187" s="40">
        <f t="shared" si="11"/>
        <v>0</v>
      </c>
      <c r="R187" s="40">
        <f t="shared" si="11"/>
        <v>0</v>
      </c>
      <c r="S187" s="40">
        <f t="shared" si="11"/>
        <v>0</v>
      </c>
    </row>
    <row r="188" spans="1:19" ht="12.75">
      <c r="A188" s="78">
        <v>170</v>
      </c>
      <c r="B188" s="120" t="s">
        <v>147</v>
      </c>
      <c r="C188" s="119"/>
      <c r="D188" s="121">
        <v>1425153.5454</v>
      </c>
      <c r="E188" s="122">
        <v>0</v>
      </c>
      <c r="F188" s="123">
        <v>0</v>
      </c>
      <c r="G188" s="122">
        <v>0</v>
      </c>
      <c r="H188" s="124">
        <v>510.06</v>
      </c>
      <c r="I188" s="125">
        <v>1425153.5454</v>
      </c>
      <c r="J188" s="122">
        <v>0</v>
      </c>
      <c r="K188" s="122">
        <v>0</v>
      </c>
      <c r="L188" s="122">
        <v>0</v>
      </c>
      <c r="M188" s="122">
        <v>0</v>
      </c>
      <c r="N188" s="122">
        <v>0</v>
      </c>
      <c r="O188" s="122">
        <v>0</v>
      </c>
      <c r="P188" s="122">
        <v>0</v>
      </c>
      <c r="Q188" s="122">
        <v>0</v>
      </c>
      <c r="R188" s="122">
        <v>0</v>
      </c>
      <c r="S188" s="122">
        <v>0</v>
      </c>
    </row>
    <row r="189" spans="1:19" ht="12.75">
      <c r="A189" s="78">
        <v>171</v>
      </c>
      <c r="B189" s="120" t="s">
        <v>148</v>
      </c>
      <c r="C189" s="119"/>
      <c r="D189" s="121">
        <v>11107501.412</v>
      </c>
      <c r="E189" s="122">
        <v>0</v>
      </c>
      <c r="F189" s="123">
        <v>0</v>
      </c>
      <c r="G189" s="122">
        <v>0</v>
      </c>
      <c r="H189" s="124">
        <v>3593.8</v>
      </c>
      <c r="I189" s="125">
        <v>11107501.412</v>
      </c>
      <c r="J189" s="122">
        <v>0</v>
      </c>
      <c r="K189" s="122">
        <v>0</v>
      </c>
      <c r="L189" s="122">
        <v>0</v>
      </c>
      <c r="M189" s="122">
        <v>0</v>
      </c>
      <c r="N189" s="122">
        <v>0</v>
      </c>
      <c r="O189" s="122">
        <v>0</v>
      </c>
      <c r="P189" s="122">
        <v>0</v>
      </c>
      <c r="Q189" s="122">
        <v>0</v>
      </c>
      <c r="R189" s="122">
        <v>0</v>
      </c>
      <c r="S189" s="122">
        <v>0</v>
      </c>
    </row>
    <row r="190" spans="1:19" ht="12.75">
      <c r="A190" s="215" t="s">
        <v>61</v>
      </c>
      <c r="B190" s="219"/>
      <c r="C190" s="119"/>
      <c r="D190" s="83">
        <f>SUM(D191:D202)</f>
        <v>13232145.240000002</v>
      </c>
      <c r="E190" s="83">
        <f aca="true" t="shared" si="12" ref="E190:S190">SUM(E191:E202)</f>
        <v>0</v>
      </c>
      <c r="F190" s="83">
        <f t="shared" si="12"/>
        <v>0</v>
      </c>
      <c r="G190" s="83">
        <f t="shared" si="12"/>
        <v>0</v>
      </c>
      <c r="H190" s="83">
        <f t="shared" si="12"/>
        <v>2581</v>
      </c>
      <c r="I190" s="83">
        <f t="shared" si="12"/>
        <v>8503125.340000002</v>
      </c>
      <c r="J190" s="83">
        <f t="shared" si="12"/>
        <v>0</v>
      </c>
      <c r="K190" s="83">
        <f t="shared" si="12"/>
        <v>0</v>
      </c>
      <c r="L190" s="83">
        <f t="shared" si="12"/>
        <v>1110</v>
      </c>
      <c r="M190" s="83">
        <f t="shared" si="12"/>
        <v>3005268.1</v>
      </c>
      <c r="N190" s="83">
        <f t="shared" si="12"/>
        <v>107</v>
      </c>
      <c r="O190" s="83">
        <f t="shared" si="12"/>
        <v>1723751.8</v>
      </c>
      <c r="P190" s="83">
        <f t="shared" si="12"/>
        <v>0</v>
      </c>
      <c r="Q190" s="83">
        <f t="shared" si="12"/>
        <v>0</v>
      </c>
      <c r="R190" s="83">
        <f t="shared" si="12"/>
        <v>0</v>
      </c>
      <c r="S190" s="83">
        <f t="shared" si="12"/>
        <v>0</v>
      </c>
    </row>
    <row r="191" spans="1:19" ht="12.75">
      <c r="A191" s="84">
        <v>172</v>
      </c>
      <c r="B191" s="126" t="s">
        <v>151</v>
      </c>
      <c r="C191" s="126"/>
      <c r="D191" s="127">
        <v>1125410</v>
      </c>
      <c r="E191" s="128">
        <v>0</v>
      </c>
      <c r="F191" s="58">
        <v>0</v>
      </c>
      <c r="G191" s="59">
        <v>0</v>
      </c>
      <c r="H191" s="128">
        <v>311</v>
      </c>
      <c r="I191" s="129">
        <v>1125410</v>
      </c>
      <c r="J191" s="128">
        <v>0</v>
      </c>
      <c r="K191" s="128">
        <v>0</v>
      </c>
      <c r="L191" s="128">
        <v>0</v>
      </c>
      <c r="M191" s="128">
        <v>0</v>
      </c>
      <c r="N191" s="128">
        <v>0</v>
      </c>
      <c r="O191" s="130">
        <v>0</v>
      </c>
      <c r="P191" s="59">
        <v>0</v>
      </c>
      <c r="Q191" s="59">
        <v>0</v>
      </c>
      <c r="R191" s="59">
        <v>0</v>
      </c>
      <c r="S191" s="59">
        <v>0</v>
      </c>
    </row>
    <row r="192" spans="1:19" ht="12.75">
      <c r="A192" s="42">
        <v>173</v>
      </c>
      <c r="B192" s="131" t="s">
        <v>149</v>
      </c>
      <c r="C192" s="119"/>
      <c r="D192" s="83">
        <v>1678198.04</v>
      </c>
      <c r="E192" s="48">
        <v>0</v>
      </c>
      <c r="F192" s="132">
        <v>0</v>
      </c>
      <c r="G192" s="48">
        <v>0</v>
      </c>
      <c r="H192" s="48">
        <v>283</v>
      </c>
      <c r="I192" s="48">
        <v>1678198.04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</row>
    <row r="193" spans="1:19" ht="12.75">
      <c r="A193" s="84">
        <v>174</v>
      </c>
      <c r="B193" s="126" t="s">
        <v>150</v>
      </c>
      <c r="C193" s="126"/>
      <c r="D193" s="127">
        <v>783648</v>
      </c>
      <c r="E193" s="128">
        <v>0</v>
      </c>
      <c r="F193" s="58">
        <v>0</v>
      </c>
      <c r="G193" s="59">
        <v>0</v>
      </c>
      <c r="H193" s="128">
        <v>400</v>
      </c>
      <c r="I193" s="129">
        <v>783648</v>
      </c>
      <c r="J193" s="128">
        <v>0</v>
      </c>
      <c r="K193" s="128">
        <v>0</v>
      </c>
      <c r="L193" s="128">
        <v>0</v>
      </c>
      <c r="M193" s="128">
        <v>0</v>
      </c>
      <c r="N193" s="128">
        <v>0</v>
      </c>
      <c r="O193" s="130">
        <v>0</v>
      </c>
      <c r="P193" s="59">
        <v>0</v>
      </c>
      <c r="Q193" s="59">
        <v>0</v>
      </c>
      <c r="R193" s="59">
        <v>0</v>
      </c>
      <c r="S193" s="59">
        <v>0</v>
      </c>
    </row>
    <row r="194" spans="1:19" ht="12.75">
      <c r="A194" s="42">
        <v>175</v>
      </c>
      <c r="B194" s="111" t="s">
        <v>101</v>
      </c>
      <c r="C194" s="111"/>
      <c r="D194" s="127">
        <v>935508.4</v>
      </c>
      <c r="E194" s="133">
        <v>0</v>
      </c>
      <c r="F194" s="134">
        <v>0</v>
      </c>
      <c r="G194" s="133">
        <v>0</v>
      </c>
      <c r="H194" s="133">
        <v>302</v>
      </c>
      <c r="I194" s="133">
        <v>935508.4</v>
      </c>
      <c r="J194" s="133">
        <v>0</v>
      </c>
      <c r="K194" s="133">
        <v>0</v>
      </c>
      <c r="L194" s="133">
        <v>0</v>
      </c>
      <c r="M194" s="133">
        <v>0</v>
      </c>
      <c r="N194" s="133">
        <v>0</v>
      </c>
      <c r="O194" s="133">
        <v>0</v>
      </c>
      <c r="P194" s="133">
        <v>0</v>
      </c>
      <c r="Q194" s="133">
        <v>0</v>
      </c>
      <c r="R194" s="133">
        <v>0</v>
      </c>
      <c r="S194" s="133">
        <v>0</v>
      </c>
    </row>
    <row r="195" spans="1:19" ht="12.75">
      <c r="A195" s="84">
        <v>176</v>
      </c>
      <c r="B195" s="111" t="s">
        <v>102</v>
      </c>
      <c r="C195" s="111"/>
      <c r="D195" s="127">
        <v>951997.8</v>
      </c>
      <c r="E195" s="133">
        <v>0</v>
      </c>
      <c r="F195" s="134">
        <v>0</v>
      </c>
      <c r="G195" s="133">
        <v>0</v>
      </c>
      <c r="H195" s="133">
        <v>0</v>
      </c>
      <c r="I195" s="133">
        <v>0</v>
      </c>
      <c r="J195" s="133">
        <v>0</v>
      </c>
      <c r="K195" s="133">
        <v>0</v>
      </c>
      <c r="L195" s="133">
        <v>390</v>
      </c>
      <c r="M195" s="133">
        <v>951997.8</v>
      </c>
      <c r="N195" s="133">
        <v>0</v>
      </c>
      <c r="O195" s="133">
        <v>0</v>
      </c>
      <c r="P195" s="133">
        <v>0</v>
      </c>
      <c r="Q195" s="133">
        <v>0</v>
      </c>
      <c r="R195" s="133">
        <v>0</v>
      </c>
      <c r="S195" s="133">
        <v>0</v>
      </c>
    </row>
    <row r="196" spans="1:19" ht="12.75">
      <c r="A196" s="42">
        <v>177</v>
      </c>
      <c r="B196" s="111" t="s">
        <v>103</v>
      </c>
      <c r="C196" s="111"/>
      <c r="D196" s="127">
        <v>888531.3</v>
      </c>
      <c r="E196" s="133">
        <v>0</v>
      </c>
      <c r="F196" s="134">
        <v>0</v>
      </c>
      <c r="G196" s="133">
        <v>0</v>
      </c>
      <c r="H196" s="133">
        <v>0</v>
      </c>
      <c r="I196" s="133">
        <v>0</v>
      </c>
      <c r="J196" s="133">
        <v>0</v>
      </c>
      <c r="K196" s="133">
        <v>0</v>
      </c>
      <c r="L196" s="133">
        <v>364</v>
      </c>
      <c r="M196" s="133">
        <v>888531.3</v>
      </c>
      <c r="N196" s="133">
        <v>0</v>
      </c>
      <c r="O196" s="133">
        <v>0</v>
      </c>
      <c r="P196" s="133">
        <v>0</v>
      </c>
      <c r="Q196" s="133">
        <v>0</v>
      </c>
      <c r="R196" s="133">
        <v>0</v>
      </c>
      <c r="S196" s="133">
        <v>0</v>
      </c>
    </row>
    <row r="197" spans="1:19" ht="12.75">
      <c r="A197" s="84">
        <v>178</v>
      </c>
      <c r="B197" s="111" t="s">
        <v>104</v>
      </c>
      <c r="C197" s="111"/>
      <c r="D197" s="127">
        <v>997266.2</v>
      </c>
      <c r="E197" s="133">
        <v>0</v>
      </c>
      <c r="F197" s="134">
        <v>0</v>
      </c>
      <c r="G197" s="133">
        <v>0</v>
      </c>
      <c r="H197" s="133">
        <v>322</v>
      </c>
      <c r="I197" s="133">
        <v>997266.2</v>
      </c>
      <c r="J197" s="133">
        <v>0</v>
      </c>
      <c r="K197" s="133">
        <v>0</v>
      </c>
      <c r="L197" s="133">
        <v>0</v>
      </c>
      <c r="M197" s="133">
        <v>0</v>
      </c>
      <c r="N197" s="133">
        <v>0</v>
      </c>
      <c r="O197" s="133">
        <v>0</v>
      </c>
      <c r="P197" s="133">
        <v>0</v>
      </c>
      <c r="Q197" s="133">
        <v>0</v>
      </c>
      <c r="R197" s="133">
        <v>0</v>
      </c>
      <c r="S197" s="133">
        <v>0</v>
      </c>
    </row>
    <row r="198" spans="1:19" ht="12.75">
      <c r="A198" s="42">
        <v>179</v>
      </c>
      <c r="B198" s="111" t="s">
        <v>105</v>
      </c>
      <c r="C198" s="111"/>
      <c r="D198" s="127">
        <v>991267.2</v>
      </c>
      <c r="E198" s="133">
        <v>0</v>
      </c>
      <c r="F198" s="134">
        <v>0</v>
      </c>
      <c r="G198" s="133">
        <v>0</v>
      </c>
      <c r="H198" s="133">
        <v>320</v>
      </c>
      <c r="I198" s="133">
        <v>991267.2</v>
      </c>
      <c r="J198" s="133">
        <v>0</v>
      </c>
      <c r="K198" s="133">
        <v>0</v>
      </c>
      <c r="L198" s="133">
        <v>0</v>
      </c>
      <c r="M198" s="133">
        <v>0</v>
      </c>
      <c r="N198" s="133">
        <v>0</v>
      </c>
      <c r="O198" s="133">
        <v>0</v>
      </c>
      <c r="P198" s="133">
        <v>0</v>
      </c>
      <c r="Q198" s="133">
        <v>0</v>
      </c>
      <c r="R198" s="133">
        <v>0</v>
      </c>
      <c r="S198" s="133">
        <v>0</v>
      </c>
    </row>
    <row r="199" spans="1:19" ht="12.75">
      <c r="A199" s="84">
        <v>180</v>
      </c>
      <c r="B199" s="111" t="s">
        <v>106</v>
      </c>
      <c r="C199" s="111"/>
      <c r="D199" s="127">
        <v>991267.2</v>
      </c>
      <c r="E199" s="133">
        <v>0</v>
      </c>
      <c r="F199" s="134">
        <v>0</v>
      </c>
      <c r="G199" s="133">
        <v>0</v>
      </c>
      <c r="H199" s="133">
        <v>320</v>
      </c>
      <c r="I199" s="133">
        <v>991267.2</v>
      </c>
      <c r="J199" s="133">
        <v>0</v>
      </c>
      <c r="K199" s="133">
        <v>0</v>
      </c>
      <c r="L199" s="133">
        <v>0</v>
      </c>
      <c r="M199" s="133">
        <v>0</v>
      </c>
      <c r="N199" s="133">
        <v>0</v>
      </c>
      <c r="O199" s="133">
        <v>0</v>
      </c>
      <c r="P199" s="133">
        <v>0</v>
      </c>
      <c r="Q199" s="133">
        <v>0</v>
      </c>
      <c r="R199" s="133">
        <v>0</v>
      </c>
      <c r="S199" s="133">
        <v>0</v>
      </c>
    </row>
    <row r="200" spans="1:19" ht="12.75">
      <c r="A200" s="42">
        <v>181</v>
      </c>
      <c r="B200" s="111" t="s">
        <v>107</v>
      </c>
      <c r="C200" s="111"/>
      <c r="D200" s="127">
        <v>1000560.3</v>
      </c>
      <c r="E200" s="133">
        <v>0</v>
      </c>
      <c r="F200" s="134">
        <v>0</v>
      </c>
      <c r="G200" s="133">
        <v>0</v>
      </c>
      <c r="H200" s="133">
        <v>323</v>
      </c>
      <c r="I200" s="127">
        <v>1000560.3</v>
      </c>
      <c r="J200" s="133">
        <v>0</v>
      </c>
      <c r="K200" s="133">
        <v>0</v>
      </c>
      <c r="L200" s="133">
        <v>0</v>
      </c>
      <c r="M200" s="133">
        <v>0</v>
      </c>
      <c r="N200" s="133">
        <v>0</v>
      </c>
      <c r="O200" s="133">
        <v>0</v>
      </c>
      <c r="P200" s="133">
        <v>0</v>
      </c>
      <c r="Q200" s="133">
        <v>0</v>
      </c>
      <c r="R200" s="133">
        <v>0</v>
      </c>
      <c r="S200" s="133">
        <v>0</v>
      </c>
    </row>
    <row r="201" spans="1:19" ht="12.75">
      <c r="A201" s="84">
        <v>182</v>
      </c>
      <c r="B201" s="111" t="s">
        <v>108</v>
      </c>
      <c r="C201" s="111"/>
      <c r="D201" s="127">
        <v>1723751.8</v>
      </c>
      <c r="E201" s="133">
        <v>0</v>
      </c>
      <c r="F201" s="134">
        <v>0</v>
      </c>
      <c r="G201" s="133">
        <v>0</v>
      </c>
      <c r="H201" s="133">
        <v>0</v>
      </c>
      <c r="I201" s="133">
        <v>0</v>
      </c>
      <c r="J201" s="133">
        <v>0</v>
      </c>
      <c r="K201" s="133">
        <v>0</v>
      </c>
      <c r="L201" s="133">
        <v>0</v>
      </c>
      <c r="M201" s="133">
        <v>0</v>
      </c>
      <c r="N201" s="133">
        <v>107</v>
      </c>
      <c r="O201" s="133">
        <v>1723751.8</v>
      </c>
      <c r="P201" s="133">
        <v>0</v>
      </c>
      <c r="Q201" s="133">
        <v>0</v>
      </c>
      <c r="R201" s="133">
        <v>0</v>
      </c>
      <c r="S201" s="133">
        <v>0</v>
      </c>
    </row>
    <row r="202" spans="1:19" s="1" customFormat="1" ht="12.75">
      <c r="A202" s="42">
        <v>183</v>
      </c>
      <c r="B202" s="111" t="s">
        <v>109</v>
      </c>
      <c r="C202" s="111"/>
      <c r="D202" s="127">
        <v>1164739</v>
      </c>
      <c r="E202" s="133">
        <v>0</v>
      </c>
      <c r="F202" s="134">
        <v>0</v>
      </c>
      <c r="G202" s="133">
        <v>0</v>
      </c>
      <c r="H202" s="133">
        <v>0</v>
      </c>
      <c r="I202" s="133">
        <v>0</v>
      </c>
      <c r="J202" s="133">
        <v>0</v>
      </c>
      <c r="K202" s="133">
        <v>0</v>
      </c>
      <c r="L202" s="133">
        <v>356</v>
      </c>
      <c r="M202" s="133">
        <v>1164739</v>
      </c>
      <c r="N202" s="133">
        <v>0</v>
      </c>
      <c r="O202" s="133">
        <v>0</v>
      </c>
      <c r="P202" s="133">
        <v>0</v>
      </c>
      <c r="Q202" s="133">
        <v>0</v>
      </c>
      <c r="R202" s="133">
        <v>0</v>
      </c>
      <c r="S202" s="133">
        <v>0</v>
      </c>
    </row>
    <row r="203" spans="1:19" ht="12.75">
      <c r="A203" s="220" t="s">
        <v>24</v>
      </c>
      <c r="B203" s="221"/>
      <c r="C203" s="135"/>
      <c r="D203" s="83">
        <f>SUM(D204:D205)</f>
        <v>2438969</v>
      </c>
      <c r="E203" s="48">
        <f aca="true" t="shared" si="13" ref="E203:S203">SUM(E204:E205)</f>
        <v>0</v>
      </c>
      <c r="F203" s="132">
        <f t="shared" si="13"/>
        <v>0</v>
      </c>
      <c r="G203" s="48">
        <f t="shared" si="13"/>
        <v>0</v>
      </c>
      <c r="H203" s="48">
        <f t="shared" si="13"/>
        <v>833.7</v>
      </c>
      <c r="I203" s="48">
        <f t="shared" si="13"/>
        <v>2438969</v>
      </c>
      <c r="J203" s="48">
        <f t="shared" si="13"/>
        <v>0</v>
      </c>
      <c r="K203" s="48">
        <f t="shared" si="13"/>
        <v>0</v>
      </c>
      <c r="L203" s="48">
        <f t="shared" si="13"/>
        <v>0</v>
      </c>
      <c r="M203" s="48">
        <f t="shared" si="13"/>
        <v>0</v>
      </c>
      <c r="N203" s="48">
        <f t="shared" si="13"/>
        <v>0</v>
      </c>
      <c r="O203" s="48">
        <f t="shared" si="13"/>
        <v>0</v>
      </c>
      <c r="P203" s="48">
        <f t="shared" si="13"/>
        <v>0</v>
      </c>
      <c r="Q203" s="48">
        <f t="shared" si="13"/>
        <v>0</v>
      </c>
      <c r="R203" s="48">
        <f t="shared" si="13"/>
        <v>0</v>
      </c>
      <c r="S203" s="48">
        <f t="shared" si="13"/>
        <v>0</v>
      </c>
    </row>
    <row r="204" spans="1:19" ht="12.75">
      <c r="A204" s="42">
        <v>184</v>
      </c>
      <c r="B204" s="136" t="s">
        <v>62</v>
      </c>
      <c r="C204" s="136"/>
      <c r="D204" s="137">
        <v>831263</v>
      </c>
      <c r="E204" s="138">
        <v>0</v>
      </c>
      <c r="F204" s="139">
        <v>0</v>
      </c>
      <c r="G204" s="138">
        <v>0</v>
      </c>
      <c r="H204" s="138">
        <v>314.7</v>
      </c>
      <c r="I204" s="45">
        <v>831263</v>
      </c>
      <c r="J204" s="138">
        <v>0</v>
      </c>
      <c r="K204" s="138">
        <v>0</v>
      </c>
      <c r="L204" s="138">
        <v>0</v>
      </c>
      <c r="M204" s="138">
        <v>0</v>
      </c>
      <c r="N204" s="138">
        <v>0</v>
      </c>
      <c r="O204" s="138">
        <v>0</v>
      </c>
      <c r="P204" s="138">
        <v>0</v>
      </c>
      <c r="Q204" s="138">
        <v>0</v>
      </c>
      <c r="R204" s="138">
        <v>0</v>
      </c>
      <c r="S204" s="138">
        <v>0</v>
      </c>
    </row>
    <row r="205" spans="1:19" ht="12.75">
      <c r="A205" s="42">
        <v>185</v>
      </c>
      <c r="B205" s="136" t="s">
        <v>63</v>
      </c>
      <c r="C205" s="136"/>
      <c r="D205" s="137">
        <v>1607706</v>
      </c>
      <c r="E205" s="138">
        <v>0</v>
      </c>
      <c r="F205" s="139">
        <v>0</v>
      </c>
      <c r="G205" s="138">
        <v>0</v>
      </c>
      <c r="H205" s="138">
        <v>519</v>
      </c>
      <c r="I205" s="45">
        <v>1607706</v>
      </c>
      <c r="J205" s="138">
        <v>0</v>
      </c>
      <c r="K205" s="138">
        <v>0</v>
      </c>
      <c r="L205" s="138">
        <v>0</v>
      </c>
      <c r="M205" s="138">
        <v>0</v>
      </c>
      <c r="N205" s="138">
        <v>0</v>
      </c>
      <c r="O205" s="138">
        <v>0</v>
      </c>
      <c r="P205" s="138">
        <v>0</v>
      </c>
      <c r="Q205" s="138">
        <v>0</v>
      </c>
      <c r="R205" s="138">
        <v>0</v>
      </c>
      <c r="S205" s="138">
        <v>0</v>
      </c>
    </row>
    <row r="206" spans="1:19" ht="12.75">
      <c r="A206" s="220" t="s">
        <v>25</v>
      </c>
      <c r="B206" s="221"/>
      <c r="C206" s="135"/>
      <c r="D206" s="39">
        <f>SUM(D207:D218)</f>
        <v>25698207.020000003</v>
      </c>
      <c r="E206" s="40">
        <f aca="true" t="shared" si="14" ref="E206:S206">SUM(E207:E218)</f>
        <v>0</v>
      </c>
      <c r="F206" s="41">
        <f t="shared" si="14"/>
        <v>0</v>
      </c>
      <c r="G206" s="40">
        <f t="shared" si="14"/>
        <v>0</v>
      </c>
      <c r="H206" s="40">
        <f t="shared" si="14"/>
        <v>7476.209999999999</v>
      </c>
      <c r="I206" s="40">
        <f t="shared" si="14"/>
        <v>24239881.590000004</v>
      </c>
      <c r="J206" s="40">
        <f t="shared" si="14"/>
        <v>0</v>
      </c>
      <c r="K206" s="40">
        <f t="shared" si="14"/>
        <v>0</v>
      </c>
      <c r="L206" s="40">
        <f t="shared" si="14"/>
        <v>0</v>
      </c>
      <c r="M206" s="40">
        <f t="shared" si="14"/>
        <v>0</v>
      </c>
      <c r="N206" s="40">
        <f t="shared" si="14"/>
        <v>90.83</v>
      </c>
      <c r="O206" s="40">
        <f t="shared" si="14"/>
        <v>1458325.43</v>
      </c>
      <c r="P206" s="40">
        <f t="shared" si="14"/>
        <v>0</v>
      </c>
      <c r="Q206" s="40">
        <f t="shared" si="14"/>
        <v>0</v>
      </c>
      <c r="R206" s="40">
        <f t="shared" si="14"/>
        <v>0</v>
      </c>
      <c r="S206" s="40">
        <f t="shared" si="14"/>
        <v>0</v>
      </c>
    </row>
    <row r="207" spans="1:19" ht="12.75">
      <c r="A207" s="42">
        <v>186</v>
      </c>
      <c r="B207" s="140" t="s">
        <v>64</v>
      </c>
      <c r="C207" s="140"/>
      <c r="D207" s="83">
        <v>1947151.62</v>
      </c>
      <c r="E207" s="40">
        <v>0</v>
      </c>
      <c r="F207" s="41">
        <v>0</v>
      </c>
      <c r="G207" s="40">
        <v>0</v>
      </c>
      <c r="H207" s="40">
        <v>549</v>
      </c>
      <c r="I207" s="48">
        <v>1947151.62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</row>
    <row r="208" spans="1:19" ht="12.75">
      <c r="A208" s="42">
        <v>187</v>
      </c>
      <c r="B208" s="140" t="s">
        <v>65</v>
      </c>
      <c r="C208" s="140"/>
      <c r="D208" s="83">
        <v>2217410.9</v>
      </c>
      <c r="E208" s="40">
        <v>0</v>
      </c>
      <c r="F208" s="41">
        <v>0</v>
      </c>
      <c r="G208" s="40">
        <v>0</v>
      </c>
      <c r="H208" s="40">
        <v>792.3</v>
      </c>
      <c r="I208" s="48">
        <v>2217410.9</v>
      </c>
      <c r="J208" s="40">
        <v>0</v>
      </c>
      <c r="K208" s="40">
        <v>0</v>
      </c>
      <c r="L208" s="40">
        <v>0</v>
      </c>
      <c r="M208" s="40">
        <v>0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</row>
    <row r="209" spans="1:19" ht="12.75">
      <c r="A209" s="42">
        <v>188</v>
      </c>
      <c r="B209" s="140" t="s">
        <v>66</v>
      </c>
      <c r="C209" s="140"/>
      <c r="D209" s="83">
        <v>4046458.62</v>
      </c>
      <c r="E209" s="40">
        <v>0</v>
      </c>
      <c r="F209" s="41">
        <v>0</v>
      </c>
      <c r="G209" s="40">
        <v>0</v>
      </c>
      <c r="H209" s="40">
        <v>1165.6</v>
      </c>
      <c r="I209" s="48">
        <v>4046458.62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</row>
    <row r="210" spans="1:19" ht="12.75">
      <c r="A210" s="42">
        <v>189</v>
      </c>
      <c r="B210" s="140" t="s">
        <v>67</v>
      </c>
      <c r="C210" s="140"/>
      <c r="D210" s="83">
        <v>4046458.62</v>
      </c>
      <c r="E210" s="40">
        <v>0</v>
      </c>
      <c r="F210" s="41">
        <v>0</v>
      </c>
      <c r="G210" s="40">
        <v>0</v>
      </c>
      <c r="H210" s="40">
        <v>1309.22</v>
      </c>
      <c r="I210" s="48">
        <v>4046458.62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</row>
    <row r="211" spans="1:19" ht="12.75">
      <c r="A211" s="42">
        <v>190</v>
      </c>
      <c r="B211" s="140" t="s">
        <v>68</v>
      </c>
      <c r="C211" s="140"/>
      <c r="D211" s="83">
        <v>2281952.85</v>
      </c>
      <c r="E211" s="40">
        <v>0</v>
      </c>
      <c r="F211" s="41">
        <v>0</v>
      </c>
      <c r="G211" s="40">
        <v>0</v>
      </c>
      <c r="H211" s="40">
        <v>763.7</v>
      </c>
      <c r="I211" s="48">
        <v>2281952.85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</row>
    <row r="212" spans="1:19" ht="12.75">
      <c r="A212" s="42">
        <v>191</v>
      </c>
      <c r="B212" s="140" t="s">
        <v>69</v>
      </c>
      <c r="C212" s="140"/>
      <c r="D212" s="83">
        <v>2769504.52</v>
      </c>
      <c r="E212" s="40">
        <v>0</v>
      </c>
      <c r="F212" s="41">
        <v>0</v>
      </c>
      <c r="G212" s="40"/>
      <c r="H212" s="40">
        <v>687.73</v>
      </c>
      <c r="I212" s="48">
        <v>2769504.52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</row>
    <row r="213" spans="1:19" ht="12.75">
      <c r="A213" s="42">
        <v>192</v>
      </c>
      <c r="B213" s="140" t="s">
        <v>70</v>
      </c>
      <c r="C213" s="140"/>
      <c r="D213" s="83">
        <v>1777434.52</v>
      </c>
      <c r="E213" s="40">
        <v>0</v>
      </c>
      <c r="F213" s="41">
        <v>0</v>
      </c>
      <c r="G213" s="40">
        <v>0</v>
      </c>
      <c r="H213" s="40">
        <v>640</v>
      </c>
      <c r="I213" s="48">
        <v>1777434.52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</row>
    <row r="214" spans="1:19" ht="12.75">
      <c r="A214" s="42">
        <v>193</v>
      </c>
      <c r="B214" s="140" t="s">
        <v>71</v>
      </c>
      <c r="C214" s="140"/>
      <c r="D214" s="83">
        <v>1378501.69</v>
      </c>
      <c r="E214" s="40">
        <v>0</v>
      </c>
      <c r="F214" s="41">
        <v>0</v>
      </c>
      <c r="G214" s="40">
        <v>0</v>
      </c>
      <c r="H214" s="40">
        <v>343.08</v>
      </c>
      <c r="I214" s="48">
        <v>1378501.69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</row>
    <row r="215" spans="1:19" ht="12.75">
      <c r="A215" s="42">
        <v>194</v>
      </c>
      <c r="B215" s="140" t="s">
        <v>72</v>
      </c>
      <c r="C215" s="140"/>
      <c r="D215" s="83">
        <v>428243.1</v>
      </c>
      <c r="E215" s="40">
        <v>0</v>
      </c>
      <c r="F215" s="41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49.29</v>
      </c>
      <c r="O215" s="48">
        <v>428243.1</v>
      </c>
      <c r="P215" s="40">
        <v>0</v>
      </c>
      <c r="Q215" s="40">
        <v>0</v>
      </c>
      <c r="R215" s="40">
        <v>0</v>
      </c>
      <c r="S215" s="40">
        <v>0</v>
      </c>
    </row>
    <row r="216" spans="1:19" ht="12.75">
      <c r="A216" s="42">
        <v>195</v>
      </c>
      <c r="B216" s="140" t="s">
        <v>73</v>
      </c>
      <c r="C216" s="140"/>
      <c r="D216" s="83">
        <v>1030082.33</v>
      </c>
      <c r="E216" s="40">
        <v>0</v>
      </c>
      <c r="F216" s="41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41.54</v>
      </c>
      <c r="O216" s="48">
        <v>1030082.33</v>
      </c>
      <c r="P216" s="40">
        <v>0</v>
      </c>
      <c r="Q216" s="40">
        <v>0</v>
      </c>
      <c r="R216" s="40">
        <v>0</v>
      </c>
      <c r="S216" s="40">
        <v>0</v>
      </c>
    </row>
    <row r="217" spans="1:19" ht="12.75">
      <c r="A217" s="42">
        <v>196</v>
      </c>
      <c r="B217" s="140" t="s">
        <v>74</v>
      </c>
      <c r="C217" s="140"/>
      <c r="D217" s="83">
        <v>1875399.67</v>
      </c>
      <c r="E217" s="40">
        <v>0</v>
      </c>
      <c r="F217" s="41">
        <v>0</v>
      </c>
      <c r="G217" s="40">
        <v>0</v>
      </c>
      <c r="H217" s="40">
        <v>576.58</v>
      </c>
      <c r="I217" s="48">
        <v>1875399.67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</row>
    <row r="218" spans="1:19" ht="12.75">
      <c r="A218" s="42">
        <v>197</v>
      </c>
      <c r="B218" s="141" t="s">
        <v>100</v>
      </c>
      <c r="C218" s="141"/>
      <c r="D218" s="83">
        <v>1899608.58</v>
      </c>
      <c r="E218" s="48">
        <v>0</v>
      </c>
      <c r="F218" s="132">
        <v>0</v>
      </c>
      <c r="G218" s="48">
        <v>0</v>
      </c>
      <c r="H218" s="48">
        <v>649</v>
      </c>
      <c r="I218" s="48">
        <v>1899608.58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</row>
    <row r="219" spans="1:19" ht="12.75">
      <c r="A219" s="220" t="s">
        <v>75</v>
      </c>
      <c r="B219" s="222"/>
      <c r="C219" s="142"/>
      <c r="D219" s="83">
        <f>SUM(D220:D227)</f>
        <v>12853155.5</v>
      </c>
      <c r="E219" s="48">
        <f aca="true" t="shared" si="15" ref="E219:S219">SUM(E220:E227)</f>
        <v>571324</v>
      </c>
      <c r="F219" s="132">
        <f t="shared" si="15"/>
        <v>0</v>
      </c>
      <c r="G219" s="48">
        <f t="shared" si="15"/>
        <v>0</v>
      </c>
      <c r="H219" s="48">
        <f t="shared" si="15"/>
        <v>3744.6</v>
      </c>
      <c r="I219" s="48">
        <f t="shared" si="15"/>
        <v>11593004.5</v>
      </c>
      <c r="J219" s="48">
        <f t="shared" si="15"/>
        <v>0</v>
      </c>
      <c r="K219" s="48">
        <f t="shared" si="15"/>
        <v>0</v>
      </c>
      <c r="L219" s="48">
        <f t="shared" si="15"/>
        <v>352</v>
      </c>
      <c r="M219" s="48">
        <f t="shared" si="15"/>
        <v>688827</v>
      </c>
      <c r="N219" s="48">
        <f t="shared" si="15"/>
        <v>0</v>
      </c>
      <c r="O219" s="48">
        <f t="shared" si="15"/>
        <v>0</v>
      </c>
      <c r="P219" s="48">
        <f t="shared" si="15"/>
        <v>0</v>
      </c>
      <c r="Q219" s="48">
        <f t="shared" si="15"/>
        <v>0</v>
      </c>
      <c r="R219" s="48">
        <f t="shared" si="15"/>
        <v>0</v>
      </c>
      <c r="S219" s="48">
        <f t="shared" si="15"/>
        <v>0</v>
      </c>
    </row>
    <row r="220" spans="1:19" ht="12.75">
      <c r="A220" s="143">
        <v>198</v>
      </c>
      <c r="B220" s="144" t="s">
        <v>40</v>
      </c>
      <c r="C220" s="144"/>
      <c r="D220" s="145">
        <v>743450</v>
      </c>
      <c r="E220" s="57">
        <v>0</v>
      </c>
      <c r="F220" s="58">
        <v>0</v>
      </c>
      <c r="G220" s="59">
        <v>0</v>
      </c>
      <c r="H220" s="57">
        <v>240</v>
      </c>
      <c r="I220" s="146">
        <v>743450</v>
      </c>
      <c r="J220" s="57">
        <v>0</v>
      </c>
      <c r="K220" s="57">
        <v>0</v>
      </c>
      <c r="L220" s="57">
        <v>0</v>
      </c>
      <c r="M220" s="57">
        <v>0</v>
      </c>
      <c r="N220" s="57">
        <v>0</v>
      </c>
      <c r="O220" s="61">
        <v>0</v>
      </c>
      <c r="P220" s="59">
        <v>0</v>
      </c>
      <c r="Q220" s="59">
        <v>0</v>
      </c>
      <c r="R220" s="59">
        <v>0</v>
      </c>
      <c r="S220" s="59">
        <v>0</v>
      </c>
    </row>
    <row r="221" spans="1:19" ht="12.75">
      <c r="A221" s="143">
        <v>199</v>
      </c>
      <c r="B221" s="144" t="s">
        <v>41</v>
      </c>
      <c r="C221" s="144"/>
      <c r="D221" s="145">
        <v>1694447</v>
      </c>
      <c r="E221" s="146">
        <v>0</v>
      </c>
      <c r="F221" s="58">
        <v>0</v>
      </c>
      <c r="G221" s="59">
        <v>0</v>
      </c>
      <c r="H221" s="57">
        <v>547</v>
      </c>
      <c r="I221" s="146">
        <v>1694447</v>
      </c>
      <c r="J221" s="57">
        <v>0</v>
      </c>
      <c r="K221" s="57">
        <v>0</v>
      </c>
      <c r="L221" s="57">
        <v>0</v>
      </c>
      <c r="M221" s="57">
        <v>0</v>
      </c>
      <c r="N221" s="57">
        <v>0</v>
      </c>
      <c r="O221" s="61">
        <v>0</v>
      </c>
      <c r="P221" s="59">
        <v>0</v>
      </c>
      <c r="Q221" s="59">
        <v>0</v>
      </c>
      <c r="R221" s="59">
        <v>0</v>
      </c>
      <c r="S221" s="59">
        <v>0</v>
      </c>
    </row>
    <row r="222" spans="1:19" ht="12.75">
      <c r="A222" s="143">
        <v>200</v>
      </c>
      <c r="B222" s="144" t="s">
        <v>76</v>
      </c>
      <c r="C222" s="144"/>
      <c r="D222" s="147">
        <v>1358655</v>
      </c>
      <c r="E222" s="138">
        <v>0</v>
      </c>
      <c r="F222" s="139">
        <v>0</v>
      </c>
      <c r="G222" s="138">
        <v>0</v>
      </c>
      <c r="H222" s="138">
        <v>438.6</v>
      </c>
      <c r="I222" s="138">
        <v>1358655</v>
      </c>
      <c r="J222" s="138">
        <v>0</v>
      </c>
      <c r="K222" s="138">
        <v>0</v>
      </c>
      <c r="L222" s="138">
        <v>0</v>
      </c>
      <c r="M222" s="138">
        <v>0</v>
      </c>
      <c r="N222" s="138">
        <v>0</v>
      </c>
      <c r="O222" s="138">
        <v>0</v>
      </c>
      <c r="P222" s="138">
        <v>0</v>
      </c>
      <c r="Q222" s="138">
        <v>0</v>
      </c>
      <c r="R222" s="138">
        <v>0</v>
      </c>
      <c r="S222" s="138">
        <v>0</v>
      </c>
    </row>
    <row r="223" spans="1:19" ht="12.75">
      <c r="A223" s="143">
        <v>201</v>
      </c>
      <c r="B223" s="144" t="s">
        <v>77</v>
      </c>
      <c r="C223" s="144"/>
      <c r="D223" s="147">
        <v>688827</v>
      </c>
      <c r="E223" s="138">
        <v>0</v>
      </c>
      <c r="F223" s="139">
        <v>0</v>
      </c>
      <c r="G223" s="138">
        <v>0</v>
      </c>
      <c r="H223" s="138">
        <v>0</v>
      </c>
      <c r="I223" s="138">
        <v>0</v>
      </c>
      <c r="J223" s="138">
        <v>0</v>
      </c>
      <c r="K223" s="138">
        <v>0</v>
      </c>
      <c r="L223" s="138">
        <v>352</v>
      </c>
      <c r="M223" s="138">
        <v>688827</v>
      </c>
      <c r="N223" s="138">
        <v>0</v>
      </c>
      <c r="O223" s="138">
        <v>0</v>
      </c>
      <c r="P223" s="138">
        <v>0</v>
      </c>
      <c r="Q223" s="138">
        <v>0</v>
      </c>
      <c r="R223" s="138">
        <v>0</v>
      </c>
      <c r="S223" s="138">
        <v>0</v>
      </c>
    </row>
    <row r="224" spans="1:19" ht="12.75">
      <c r="A224" s="143">
        <v>202</v>
      </c>
      <c r="B224" s="144" t="s">
        <v>78</v>
      </c>
      <c r="C224" s="144"/>
      <c r="D224" s="147">
        <v>2378635</v>
      </c>
      <c r="E224" s="138">
        <v>0</v>
      </c>
      <c r="F224" s="139">
        <v>0</v>
      </c>
      <c r="G224" s="138">
        <v>0</v>
      </c>
      <c r="H224" s="138">
        <v>768</v>
      </c>
      <c r="I224" s="138">
        <v>2378635</v>
      </c>
      <c r="J224" s="138">
        <v>0</v>
      </c>
      <c r="K224" s="138">
        <v>0</v>
      </c>
      <c r="L224" s="138">
        <v>0</v>
      </c>
      <c r="M224" s="138">
        <v>0</v>
      </c>
      <c r="N224" s="138">
        <v>0</v>
      </c>
      <c r="O224" s="138">
        <v>0</v>
      </c>
      <c r="P224" s="138">
        <v>0</v>
      </c>
      <c r="Q224" s="138">
        <v>0</v>
      </c>
      <c r="R224" s="138">
        <v>0</v>
      </c>
      <c r="S224" s="138">
        <v>0</v>
      </c>
    </row>
    <row r="225" spans="1:19" ht="12.75">
      <c r="A225" s="143">
        <v>203</v>
      </c>
      <c r="B225" s="144" t="s">
        <v>79</v>
      </c>
      <c r="C225" s="144"/>
      <c r="D225" s="147">
        <v>571324</v>
      </c>
      <c r="E225" s="147">
        <v>571324</v>
      </c>
      <c r="F225" s="139">
        <v>0</v>
      </c>
      <c r="G225" s="138">
        <v>0</v>
      </c>
      <c r="H225" s="138">
        <v>0</v>
      </c>
      <c r="I225" s="138">
        <v>0</v>
      </c>
      <c r="J225" s="138">
        <v>0</v>
      </c>
      <c r="K225" s="138">
        <v>0</v>
      </c>
      <c r="L225" s="138">
        <v>0</v>
      </c>
      <c r="M225" s="138">
        <v>0</v>
      </c>
      <c r="N225" s="138">
        <v>0</v>
      </c>
      <c r="O225" s="138">
        <v>0</v>
      </c>
      <c r="P225" s="138">
        <v>0</v>
      </c>
      <c r="Q225" s="138">
        <v>0</v>
      </c>
      <c r="R225" s="138">
        <v>0</v>
      </c>
      <c r="S225" s="138">
        <v>0</v>
      </c>
    </row>
    <row r="226" spans="1:19" ht="12.75">
      <c r="A226" s="143">
        <v>204</v>
      </c>
      <c r="B226" s="144" t="s">
        <v>80</v>
      </c>
      <c r="C226" s="144"/>
      <c r="D226" s="147">
        <v>2924161</v>
      </c>
      <c r="E226" s="138">
        <v>0</v>
      </c>
      <c r="F226" s="139">
        <v>0</v>
      </c>
      <c r="G226" s="138">
        <v>0</v>
      </c>
      <c r="H226" s="138">
        <v>946</v>
      </c>
      <c r="I226" s="138">
        <v>2924161</v>
      </c>
      <c r="J226" s="138">
        <v>0</v>
      </c>
      <c r="K226" s="138">
        <v>0</v>
      </c>
      <c r="L226" s="138">
        <v>0</v>
      </c>
      <c r="M226" s="138">
        <v>0</v>
      </c>
      <c r="N226" s="138">
        <v>0</v>
      </c>
      <c r="O226" s="138">
        <v>0</v>
      </c>
      <c r="P226" s="138">
        <v>0</v>
      </c>
      <c r="Q226" s="138">
        <v>0</v>
      </c>
      <c r="R226" s="138">
        <v>0</v>
      </c>
      <c r="S226" s="138">
        <v>0</v>
      </c>
    </row>
    <row r="227" spans="1:19" ht="12.75">
      <c r="A227" s="143">
        <v>205</v>
      </c>
      <c r="B227" s="144" t="s">
        <v>81</v>
      </c>
      <c r="C227" s="144"/>
      <c r="D227" s="147">
        <v>2493656.5</v>
      </c>
      <c r="E227" s="138">
        <v>0</v>
      </c>
      <c r="F227" s="139">
        <v>0</v>
      </c>
      <c r="G227" s="138">
        <v>0</v>
      </c>
      <c r="H227" s="138">
        <v>805</v>
      </c>
      <c r="I227" s="138">
        <v>2493656.5</v>
      </c>
      <c r="J227" s="138">
        <v>0</v>
      </c>
      <c r="K227" s="138">
        <v>0</v>
      </c>
      <c r="L227" s="138">
        <v>0</v>
      </c>
      <c r="M227" s="138">
        <v>0</v>
      </c>
      <c r="N227" s="138">
        <v>0</v>
      </c>
      <c r="O227" s="138">
        <v>0</v>
      </c>
      <c r="P227" s="138">
        <v>0</v>
      </c>
      <c r="Q227" s="138">
        <v>0</v>
      </c>
      <c r="R227" s="138">
        <v>0</v>
      </c>
      <c r="S227" s="138">
        <v>0</v>
      </c>
    </row>
    <row r="228" spans="1:19" ht="12.75">
      <c r="A228" s="220" t="s">
        <v>26</v>
      </c>
      <c r="B228" s="221"/>
      <c r="C228" s="135"/>
      <c r="D228" s="83">
        <f>SUM(D229:D230)</f>
        <v>4054207.24844</v>
      </c>
      <c r="E228" s="83">
        <f aca="true" t="shared" si="16" ref="E228:S228">SUM(E229:E230)</f>
        <v>0</v>
      </c>
      <c r="F228" s="83">
        <f t="shared" si="16"/>
        <v>0</v>
      </c>
      <c r="G228" s="83">
        <f t="shared" si="16"/>
        <v>0</v>
      </c>
      <c r="H228" s="83">
        <f t="shared" si="16"/>
        <v>853.8199999999999</v>
      </c>
      <c r="I228" s="83">
        <f t="shared" si="16"/>
        <v>4054207.24844</v>
      </c>
      <c r="J228" s="83">
        <f t="shared" si="16"/>
        <v>0</v>
      </c>
      <c r="K228" s="83">
        <f t="shared" si="16"/>
        <v>0</v>
      </c>
      <c r="L228" s="83">
        <f t="shared" si="16"/>
        <v>0</v>
      </c>
      <c r="M228" s="83">
        <f t="shared" si="16"/>
        <v>0</v>
      </c>
      <c r="N228" s="83">
        <f t="shared" si="16"/>
        <v>0</v>
      </c>
      <c r="O228" s="83">
        <f t="shared" si="16"/>
        <v>0</v>
      </c>
      <c r="P228" s="83">
        <f t="shared" si="16"/>
        <v>0</v>
      </c>
      <c r="Q228" s="83">
        <f t="shared" si="16"/>
        <v>0</v>
      </c>
      <c r="R228" s="83">
        <f t="shared" si="16"/>
        <v>0</v>
      </c>
      <c r="S228" s="83">
        <f t="shared" si="16"/>
        <v>0</v>
      </c>
    </row>
    <row r="229" spans="1:19" ht="24" customHeight="1">
      <c r="A229" s="78">
        <v>206</v>
      </c>
      <c r="B229" s="148" t="s">
        <v>82</v>
      </c>
      <c r="C229" s="148"/>
      <c r="D229" s="80">
        <v>1509824</v>
      </c>
      <c r="E229" s="81">
        <v>0</v>
      </c>
      <c r="F229" s="82">
        <v>0</v>
      </c>
      <c r="G229" s="81">
        <v>0</v>
      </c>
      <c r="H229" s="81">
        <v>487.4</v>
      </c>
      <c r="I229" s="81">
        <v>1509824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</row>
    <row r="230" spans="1:19" ht="13.5" customHeight="1">
      <c r="A230" s="149">
        <v>207</v>
      </c>
      <c r="B230" s="150" t="s">
        <v>46</v>
      </c>
      <c r="C230" s="150"/>
      <c r="D230" s="36">
        <v>2544383.24844</v>
      </c>
      <c r="E230" s="57">
        <v>0</v>
      </c>
      <c r="F230" s="58">
        <v>0</v>
      </c>
      <c r="G230" s="59">
        <v>0</v>
      </c>
      <c r="H230" s="57">
        <v>366.42</v>
      </c>
      <c r="I230" s="151">
        <v>2544383.24844</v>
      </c>
      <c r="J230" s="57">
        <v>0</v>
      </c>
      <c r="K230" s="57">
        <v>0</v>
      </c>
      <c r="L230" s="57">
        <v>0</v>
      </c>
      <c r="M230" s="57">
        <v>0</v>
      </c>
      <c r="N230" s="57">
        <v>0</v>
      </c>
      <c r="O230" s="61">
        <v>0</v>
      </c>
      <c r="P230" s="59">
        <v>0</v>
      </c>
      <c r="Q230" s="59">
        <v>0</v>
      </c>
      <c r="R230" s="59">
        <v>0</v>
      </c>
      <c r="S230" s="59">
        <v>0</v>
      </c>
    </row>
    <row r="231" spans="1:19" ht="28.5" customHeight="1">
      <c r="A231" s="220" t="s">
        <v>83</v>
      </c>
      <c r="B231" s="221"/>
      <c r="C231" s="135"/>
      <c r="D231" s="83">
        <f>SUM(D232:D246)</f>
        <v>18401266.06</v>
      </c>
      <c r="E231" s="48">
        <f aca="true" t="shared" si="17" ref="E231:S231">SUM(E232:E246)</f>
        <v>914628.99</v>
      </c>
      <c r="F231" s="132">
        <f t="shared" si="17"/>
        <v>0</v>
      </c>
      <c r="G231" s="48">
        <f t="shared" si="17"/>
        <v>0</v>
      </c>
      <c r="H231" s="48">
        <f t="shared" si="17"/>
        <v>5515.83</v>
      </c>
      <c r="I231" s="48">
        <f t="shared" si="17"/>
        <v>16591319.2299</v>
      </c>
      <c r="J231" s="48">
        <f t="shared" si="17"/>
        <v>0</v>
      </c>
      <c r="K231" s="48">
        <f t="shared" si="17"/>
        <v>0</v>
      </c>
      <c r="L231" s="48">
        <f t="shared" si="17"/>
        <v>457</v>
      </c>
      <c r="M231" s="48">
        <f t="shared" si="17"/>
        <v>895317.84</v>
      </c>
      <c r="N231" s="48">
        <f t="shared" si="17"/>
        <v>0</v>
      </c>
      <c r="O231" s="48">
        <f t="shared" si="17"/>
        <v>0</v>
      </c>
      <c r="P231" s="48">
        <f t="shared" si="17"/>
        <v>0</v>
      </c>
      <c r="Q231" s="48">
        <f t="shared" si="17"/>
        <v>0</v>
      </c>
      <c r="R231" s="48">
        <f t="shared" si="17"/>
        <v>0</v>
      </c>
      <c r="S231" s="48">
        <f t="shared" si="17"/>
        <v>0</v>
      </c>
    </row>
    <row r="232" spans="1:19" ht="12.75">
      <c r="A232" s="152">
        <v>208</v>
      </c>
      <c r="B232" s="153" t="s">
        <v>110</v>
      </c>
      <c r="C232" s="153"/>
      <c r="D232" s="154">
        <v>1915609.74</v>
      </c>
      <c r="E232" s="155">
        <v>0</v>
      </c>
      <c r="F232" s="156">
        <v>0</v>
      </c>
      <c r="G232" s="155">
        <v>0</v>
      </c>
      <c r="H232" s="155">
        <v>619.79</v>
      </c>
      <c r="I232" s="155">
        <f>H232*3090.74</f>
        <v>1915609.7445999999</v>
      </c>
      <c r="J232" s="155">
        <v>0</v>
      </c>
      <c r="K232" s="155">
        <v>0</v>
      </c>
      <c r="L232" s="155">
        <v>0</v>
      </c>
      <c r="M232" s="155">
        <v>0</v>
      </c>
      <c r="N232" s="155">
        <v>0</v>
      </c>
      <c r="O232" s="155">
        <v>0</v>
      </c>
      <c r="P232" s="155">
        <v>0</v>
      </c>
      <c r="Q232" s="155">
        <v>0</v>
      </c>
      <c r="R232" s="155">
        <v>0</v>
      </c>
      <c r="S232" s="155">
        <v>0</v>
      </c>
    </row>
    <row r="233" spans="1:19" ht="12.75">
      <c r="A233" s="152">
        <v>209</v>
      </c>
      <c r="B233" s="153" t="s">
        <v>111</v>
      </c>
      <c r="C233" s="153"/>
      <c r="D233" s="154">
        <v>1913168.06</v>
      </c>
      <c r="E233" s="155">
        <v>0</v>
      </c>
      <c r="F233" s="156">
        <v>0</v>
      </c>
      <c r="G233" s="155">
        <v>0</v>
      </c>
      <c r="H233" s="155">
        <v>619</v>
      </c>
      <c r="I233" s="155">
        <f>H233*3090.74</f>
        <v>1913168.0599999998</v>
      </c>
      <c r="J233" s="155">
        <v>0</v>
      </c>
      <c r="K233" s="155">
        <v>0</v>
      </c>
      <c r="L233" s="155">
        <v>0</v>
      </c>
      <c r="M233" s="155">
        <v>0</v>
      </c>
      <c r="N233" s="155">
        <v>0</v>
      </c>
      <c r="O233" s="155">
        <v>0</v>
      </c>
      <c r="P233" s="155">
        <v>0</v>
      </c>
      <c r="Q233" s="155">
        <v>0</v>
      </c>
      <c r="R233" s="155">
        <v>0</v>
      </c>
      <c r="S233" s="155">
        <v>0</v>
      </c>
    </row>
    <row r="234" spans="1:19" ht="12.75">
      <c r="A234" s="152">
        <v>210</v>
      </c>
      <c r="B234" s="153" t="s">
        <v>112</v>
      </c>
      <c r="C234" s="153"/>
      <c r="D234" s="154">
        <v>2304696.24</v>
      </c>
      <c r="E234" s="155">
        <v>0</v>
      </c>
      <c r="F234" s="156">
        <v>0</v>
      </c>
      <c r="G234" s="155">
        <v>0</v>
      </c>
      <c r="H234" s="155">
        <v>744</v>
      </c>
      <c r="I234" s="155">
        <f>H234*3097.71</f>
        <v>2304696.24</v>
      </c>
      <c r="J234" s="155">
        <v>0</v>
      </c>
      <c r="K234" s="155">
        <v>0</v>
      </c>
      <c r="L234" s="155">
        <v>0</v>
      </c>
      <c r="M234" s="155">
        <v>0</v>
      </c>
      <c r="N234" s="155">
        <v>0</v>
      </c>
      <c r="O234" s="155">
        <v>0</v>
      </c>
      <c r="P234" s="155">
        <v>0</v>
      </c>
      <c r="Q234" s="155">
        <v>0</v>
      </c>
      <c r="R234" s="155">
        <v>0</v>
      </c>
      <c r="S234" s="155">
        <v>0</v>
      </c>
    </row>
    <row r="235" spans="1:19" ht="12.75">
      <c r="A235" s="152">
        <v>211</v>
      </c>
      <c r="B235" s="153" t="s">
        <v>113</v>
      </c>
      <c r="C235" s="153"/>
      <c r="D235" s="154">
        <v>895317.84</v>
      </c>
      <c r="E235" s="155">
        <v>0</v>
      </c>
      <c r="F235" s="156">
        <v>0</v>
      </c>
      <c r="G235" s="155">
        <v>0</v>
      </c>
      <c r="H235" s="155">
        <v>0</v>
      </c>
      <c r="I235" s="155">
        <v>0</v>
      </c>
      <c r="J235" s="155">
        <v>0</v>
      </c>
      <c r="K235" s="155">
        <v>0</v>
      </c>
      <c r="L235" s="155">
        <v>457</v>
      </c>
      <c r="M235" s="155">
        <f>L235*1959.12</f>
        <v>895317.84</v>
      </c>
      <c r="N235" s="155">
        <v>0</v>
      </c>
      <c r="O235" s="155">
        <v>0</v>
      </c>
      <c r="P235" s="155">
        <v>0</v>
      </c>
      <c r="Q235" s="155">
        <v>0</v>
      </c>
      <c r="R235" s="155">
        <v>0</v>
      </c>
      <c r="S235" s="155">
        <v>0</v>
      </c>
    </row>
    <row r="236" spans="1:19" ht="12.75">
      <c r="A236" s="152">
        <v>212</v>
      </c>
      <c r="B236" s="153" t="s">
        <v>114</v>
      </c>
      <c r="C236" s="153"/>
      <c r="D236" s="154">
        <v>1113471.86</v>
      </c>
      <c r="E236" s="155">
        <v>0</v>
      </c>
      <c r="F236" s="156">
        <v>0</v>
      </c>
      <c r="G236" s="155">
        <v>0</v>
      </c>
      <c r="H236" s="155">
        <v>359.45</v>
      </c>
      <c r="I236" s="155">
        <f>H236*3097.71</f>
        <v>1113471.8595</v>
      </c>
      <c r="J236" s="155">
        <v>0</v>
      </c>
      <c r="K236" s="155">
        <v>0</v>
      </c>
      <c r="L236" s="155">
        <v>0</v>
      </c>
      <c r="M236" s="155">
        <v>0</v>
      </c>
      <c r="N236" s="155">
        <v>0</v>
      </c>
      <c r="O236" s="157">
        <v>0</v>
      </c>
      <c r="P236" s="155">
        <v>0</v>
      </c>
      <c r="Q236" s="155">
        <v>0</v>
      </c>
      <c r="R236" s="155">
        <v>0</v>
      </c>
      <c r="S236" s="155">
        <v>0</v>
      </c>
    </row>
    <row r="237" spans="1:19" ht="12.75">
      <c r="A237" s="152">
        <v>213</v>
      </c>
      <c r="B237" s="153" t="s">
        <v>115</v>
      </c>
      <c r="C237" s="153"/>
      <c r="D237" s="154">
        <v>789916.05</v>
      </c>
      <c r="E237" s="155">
        <v>0</v>
      </c>
      <c r="F237" s="156">
        <v>0</v>
      </c>
      <c r="G237" s="155">
        <v>0</v>
      </c>
      <c r="H237" s="155">
        <v>255</v>
      </c>
      <c r="I237" s="155">
        <f>H237*3097.71</f>
        <v>789916.05</v>
      </c>
      <c r="J237" s="155">
        <v>0</v>
      </c>
      <c r="K237" s="155">
        <v>0</v>
      </c>
      <c r="L237" s="155">
        <v>0</v>
      </c>
      <c r="M237" s="155">
        <v>0</v>
      </c>
      <c r="N237" s="155">
        <v>0</v>
      </c>
      <c r="O237" s="155">
        <v>0</v>
      </c>
      <c r="P237" s="155">
        <v>0</v>
      </c>
      <c r="Q237" s="155">
        <v>0</v>
      </c>
      <c r="R237" s="155">
        <v>0</v>
      </c>
      <c r="S237" s="155">
        <v>0</v>
      </c>
    </row>
    <row r="238" spans="1:19" ht="12.75">
      <c r="A238" s="152">
        <v>214</v>
      </c>
      <c r="B238" s="153" t="s">
        <v>124</v>
      </c>
      <c r="C238" s="153"/>
      <c r="D238" s="154">
        <v>796111.47</v>
      </c>
      <c r="E238" s="155">
        <v>0</v>
      </c>
      <c r="F238" s="156">
        <v>0</v>
      </c>
      <c r="G238" s="155">
        <v>0</v>
      </c>
      <c r="H238" s="155">
        <v>257</v>
      </c>
      <c r="I238" s="155">
        <f>H238*3097.71</f>
        <v>796111.47</v>
      </c>
      <c r="J238" s="155">
        <v>0</v>
      </c>
      <c r="K238" s="155">
        <v>0</v>
      </c>
      <c r="L238" s="155">
        <v>0</v>
      </c>
      <c r="M238" s="155">
        <v>0</v>
      </c>
      <c r="N238" s="155">
        <v>0</v>
      </c>
      <c r="O238" s="155">
        <v>0</v>
      </c>
      <c r="P238" s="155">
        <v>0</v>
      </c>
      <c r="Q238" s="155">
        <v>0</v>
      </c>
      <c r="R238" s="155">
        <v>0</v>
      </c>
      <c r="S238" s="155">
        <v>0</v>
      </c>
    </row>
    <row r="239" spans="1:19" ht="12.75">
      <c r="A239" s="152">
        <v>215</v>
      </c>
      <c r="B239" s="153" t="s">
        <v>123</v>
      </c>
      <c r="C239" s="153"/>
      <c r="D239" s="154">
        <v>1549071.84</v>
      </c>
      <c r="E239" s="155">
        <v>0</v>
      </c>
      <c r="F239" s="156">
        <v>0</v>
      </c>
      <c r="G239" s="155">
        <v>0</v>
      </c>
      <c r="H239" s="155">
        <v>500.07</v>
      </c>
      <c r="I239" s="155">
        <f>H239*3097.71</f>
        <v>1549071.8397</v>
      </c>
      <c r="J239" s="155">
        <v>0</v>
      </c>
      <c r="K239" s="155">
        <v>0</v>
      </c>
      <c r="L239" s="155">
        <v>0</v>
      </c>
      <c r="M239" s="155">
        <v>0</v>
      </c>
      <c r="N239" s="155">
        <v>0</v>
      </c>
      <c r="O239" s="155">
        <v>0</v>
      </c>
      <c r="P239" s="155">
        <v>0</v>
      </c>
      <c r="Q239" s="155">
        <v>0</v>
      </c>
      <c r="R239" s="155">
        <v>0</v>
      </c>
      <c r="S239" s="155">
        <v>0</v>
      </c>
    </row>
    <row r="240" spans="1:19" ht="12.75">
      <c r="A240" s="152">
        <v>216</v>
      </c>
      <c r="B240" s="153" t="s">
        <v>122</v>
      </c>
      <c r="C240" s="153"/>
      <c r="D240" s="154">
        <v>1412276.97</v>
      </c>
      <c r="E240" s="155">
        <v>0</v>
      </c>
      <c r="F240" s="156">
        <v>0</v>
      </c>
      <c r="G240" s="155">
        <v>0</v>
      </c>
      <c r="H240" s="155">
        <v>455.91</v>
      </c>
      <c r="I240" s="155">
        <f>H240*3097.71</f>
        <v>1412276.9661</v>
      </c>
      <c r="J240" s="155">
        <v>0</v>
      </c>
      <c r="K240" s="155">
        <v>0</v>
      </c>
      <c r="L240" s="155">
        <v>0</v>
      </c>
      <c r="M240" s="155">
        <v>0</v>
      </c>
      <c r="N240" s="155">
        <v>0</v>
      </c>
      <c r="O240" s="155">
        <v>0</v>
      </c>
      <c r="P240" s="155">
        <v>0</v>
      </c>
      <c r="Q240" s="155">
        <v>0</v>
      </c>
      <c r="R240" s="155">
        <v>0</v>
      </c>
      <c r="S240" s="155">
        <v>0</v>
      </c>
    </row>
    <row r="241" spans="1:19" ht="12.75">
      <c r="A241" s="152">
        <v>217</v>
      </c>
      <c r="B241" s="153" t="s">
        <v>121</v>
      </c>
      <c r="C241" s="153"/>
      <c r="D241" s="158">
        <v>346847.38</v>
      </c>
      <c r="E241" s="159">
        <v>346847.38</v>
      </c>
      <c r="F241" s="160">
        <v>0</v>
      </c>
      <c r="G241" s="161">
        <v>0</v>
      </c>
      <c r="H241" s="161">
        <v>0</v>
      </c>
      <c r="I241" s="159">
        <v>0</v>
      </c>
      <c r="J241" s="155">
        <v>0</v>
      </c>
      <c r="K241" s="155">
        <v>0</v>
      </c>
      <c r="L241" s="155">
        <v>0</v>
      </c>
      <c r="M241" s="155">
        <v>0</v>
      </c>
      <c r="N241" s="161">
        <v>0</v>
      </c>
      <c r="O241" s="161">
        <v>0</v>
      </c>
      <c r="P241" s="161">
        <v>0</v>
      </c>
      <c r="Q241" s="161">
        <v>0</v>
      </c>
      <c r="R241" s="161">
        <v>0</v>
      </c>
      <c r="S241" s="161">
        <v>0</v>
      </c>
    </row>
    <row r="242" spans="1:19" ht="12.75">
      <c r="A242" s="152">
        <v>218</v>
      </c>
      <c r="B242" s="153" t="s">
        <v>120</v>
      </c>
      <c r="C242" s="153"/>
      <c r="D242" s="158">
        <v>1393112.5</v>
      </c>
      <c r="E242" s="159">
        <v>0</v>
      </c>
      <c r="F242" s="160">
        <v>0</v>
      </c>
      <c r="G242" s="161">
        <v>0</v>
      </c>
      <c r="H242" s="161">
        <v>476.85</v>
      </c>
      <c r="I242" s="159">
        <v>1393112.5</v>
      </c>
      <c r="J242" s="155">
        <v>0</v>
      </c>
      <c r="K242" s="155">
        <v>0</v>
      </c>
      <c r="L242" s="155">
        <v>0</v>
      </c>
      <c r="M242" s="155">
        <v>0</v>
      </c>
      <c r="N242" s="161">
        <v>0</v>
      </c>
      <c r="O242" s="161">
        <v>0</v>
      </c>
      <c r="P242" s="161">
        <v>0</v>
      </c>
      <c r="Q242" s="161">
        <v>0</v>
      </c>
      <c r="R242" s="161">
        <v>0</v>
      </c>
      <c r="S242" s="161">
        <v>0</v>
      </c>
    </row>
    <row r="243" spans="1:19" ht="12.75">
      <c r="A243" s="152">
        <v>219</v>
      </c>
      <c r="B243" s="162" t="s">
        <v>119</v>
      </c>
      <c r="C243" s="162"/>
      <c r="D243" s="163">
        <v>1530959.84</v>
      </c>
      <c r="E243" s="164">
        <v>0</v>
      </c>
      <c r="F243" s="160">
        <v>0</v>
      </c>
      <c r="G243" s="161">
        <v>0</v>
      </c>
      <c r="H243" s="164">
        <v>579.62</v>
      </c>
      <c r="I243" s="165">
        <v>1530959.84</v>
      </c>
      <c r="J243" s="155">
        <v>0</v>
      </c>
      <c r="K243" s="155">
        <v>0</v>
      </c>
      <c r="L243" s="164">
        <v>0</v>
      </c>
      <c r="M243" s="165">
        <v>0</v>
      </c>
      <c r="N243" s="161">
        <v>0</v>
      </c>
      <c r="O243" s="161">
        <v>0</v>
      </c>
      <c r="P243" s="161">
        <v>0</v>
      </c>
      <c r="Q243" s="161">
        <v>0</v>
      </c>
      <c r="R243" s="161">
        <v>0</v>
      </c>
      <c r="S243" s="161">
        <v>0</v>
      </c>
    </row>
    <row r="244" spans="1:19" ht="12.75">
      <c r="A244" s="152">
        <v>220</v>
      </c>
      <c r="B244" s="153" t="s">
        <v>118</v>
      </c>
      <c r="C244" s="153"/>
      <c r="D244" s="163">
        <v>1074843.42</v>
      </c>
      <c r="E244" s="164">
        <v>0</v>
      </c>
      <c r="F244" s="160">
        <v>0</v>
      </c>
      <c r="G244" s="161">
        <v>0</v>
      </c>
      <c r="H244" s="164">
        <v>346.98</v>
      </c>
      <c r="I244" s="165">
        <v>1074843.42</v>
      </c>
      <c r="J244" s="155">
        <v>0</v>
      </c>
      <c r="K244" s="155">
        <v>0</v>
      </c>
      <c r="L244" s="164">
        <v>0</v>
      </c>
      <c r="M244" s="165">
        <v>0</v>
      </c>
      <c r="N244" s="161">
        <v>0</v>
      </c>
      <c r="O244" s="161">
        <v>0</v>
      </c>
      <c r="P244" s="161">
        <v>0</v>
      </c>
      <c r="Q244" s="161">
        <v>0</v>
      </c>
      <c r="R244" s="161">
        <v>0</v>
      </c>
      <c r="S244" s="161">
        <v>0</v>
      </c>
    </row>
    <row r="245" spans="1:19" ht="12.75">
      <c r="A245" s="152">
        <v>221</v>
      </c>
      <c r="B245" s="162" t="s">
        <v>117</v>
      </c>
      <c r="C245" s="162"/>
      <c r="D245" s="163">
        <v>798081.24</v>
      </c>
      <c r="E245" s="164">
        <v>0</v>
      </c>
      <c r="F245" s="160">
        <v>0</v>
      </c>
      <c r="G245" s="161">
        <v>0</v>
      </c>
      <c r="H245" s="164">
        <v>302.16</v>
      </c>
      <c r="I245" s="165">
        <v>798081.24</v>
      </c>
      <c r="J245" s="155">
        <v>0</v>
      </c>
      <c r="K245" s="155">
        <v>0</v>
      </c>
      <c r="L245" s="164">
        <v>0</v>
      </c>
      <c r="M245" s="165">
        <v>0</v>
      </c>
      <c r="N245" s="161">
        <v>0</v>
      </c>
      <c r="O245" s="161">
        <v>0</v>
      </c>
      <c r="P245" s="161">
        <v>0</v>
      </c>
      <c r="Q245" s="161">
        <v>0</v>
      </c>
      <c r="R245" s="161">
        <v>0</v>
      </c>
      <c r="S245" s="161">
        <v>0</v>
      </c>
    </row>
    <row r="246" spans="1:19" ht="12.75">
      <c r="A246" s="152">
        <v>222</v>
      </c>
      <c r="B246" s="162" t="s">
        <v>116</v>
      </c>
      <c r="C246" s="162"/>
      <c r="D246" s="163">
        <v>567781.61</v>
      </c>
      <c r="E246" s="165">
        <v>567781.61</v>
      </c>
      <c r="F246" s="160">
        <v>0</v>
      </c>
      <c r="G246" s="161">
        <v>0</v>
      </c>
      <c r="H246" s="164">
        <v>0</v>
      </c>
      <c r="I246" s="165">
        <v>0</v>
      </c>
      <c r="J246" s="155">
        <v>0</v>
      </c>
      <c r="K246" s="155">
        <v>0</v>
      </c>
      <c r="L246" s="164">
        <v>0</v>
      </c>
      <c r="M246" s="165">
        <v>0</v>
      </c>
      <c r="N246" s="161">
        <v>0</v>
      </c>
      <c r="O246" s="161">
        <v>0</v>
      </c>
      <c r="P246" s="161">
        <v>0</v>
      </c>
      <c r="Q246" s="161">
        <v>0</v>
      </c>
      <c r="R246" s="161">
        <v>0</v>
      </c>
      <c r="S246" s="161">
        <v>0</v>
      </c>
    </row>
    <row r="247" spans="1:19" ht="28.5" customHeight="1">
      <c r="A247" s="223" t="s">
        <v>84</v>
      </c>
      <c r="B247" s="223"/>
      <c r="C247" s="79"/>
      <c r="D247" s="163">
        <f>SUM(D248:D255)</f>
        <v>7856532.540000001</v>
      </c>
      <c r="E247" s="165">
        <f aca="true" t="shared" si="18" ref="E247:S247">SUM(E248:E255)</f>
        <v>1159230</v>
      </c>
      <c r="F247" s="166">
        <f t="shared" si="18"/>
        <v>0</v>
      </c>
      <c r="G247" s="165">
        <f t="shared" si="18"/>
        <v>0</v>
      </c>
      <c r="H247" s="165">
        <f t="shared" si="18"/>
        <v>1063.34</v>
      </c>
      <c r="I247" s="165">
        <f t="shared" si="18"/>
        <v>3293918.96</v>
      </c>
      <c r="J247" s="165">
        <f t="shared" si="18"/>
        <v>0</v>
      </c>
      <c r="K247" s="165">
        <f t="shared" si="18"/>
        <v>0</v>
      </c>
      <c r="L247" s="165">
        <f t="shared" si="18"/>
        <v>269.2</v>
      </c>
      <c r="M247" s="165">
        <f t="shared" si="18"/>
        <v>1148410</v>
      </c>
      <c r="N247" s="165">
        <f t="shared" si="18"/>
        <v>118.08</v>
      </c>
      <c r="O247" s="165">
        <f t="shared" si="18"/>
        <v>2254973.58</v>
      </c>
      <c r="P247" s="165">
        <f t="shared" si="18"/>
        <v>0</v>
      </c>
      <c r="Q247" s="165">
        <f t="shared" si="18"/>
        <v>0</v>
      </c>
      <c r="R247" s="165">
        <f t="shared" si="18"/>
        <v>0</v>
      </c>
      <c r="S247" s="165">
        <f t="shared" si="18"/>
        <v>0</v>
      </c>
    </row>
    <row r="248" spans="1:19" ht="12.75">
      <c r="A248" s="143">
        <v>223</v>
      </c>
      <c r="B248" s="167" t="s">
        <v>42</v>
      </c>
      <c r="C248" s="167"/>
      <c r="D248" s="168">
        <v>1148410</v>
      </c>
      <c r="E248" s="57">
        <v>0</v>
      </c>
      <c r="F248" s="58">
        <v>0</v>
      </c>
      <c r="G248" s="59">
        <v>0</v>
      </c>
      <c r="H248" s="57">
        <v>0</v>
      </c>
      <c r="I248" s="57">
        <v>0</v>
      </c>
      <c r="J248" s="57">
        <v>0</v>
      </c>
      <c r="K248" s="57">
        <v>0</v>
      </c>
      <c r="L248" s="57">
        <v>269.2</v>
      </c>
      <c r="M248" s="169">
        <v>1148410</v>
      </c>
      <c r="N248" s="57">
        <v>0</v>
      </c>
      <c r="O248" s="61">
        <v>0</v>
      </c>
      <c r="P248" s="59">
        <v>0</v>
      </c>
      <c r="Q248" s="59">
        <v>0</v>
      </c>
      <c r="R248" s="59">
        <v>0</v>
      </c>
      <c r="S248" s="59">
        <v>0</v>
      </c>
    </row>
    <row r="249" spans="1:19" ht="12.75">
      <c r="A249" s="143">
        <v>224</v>
      </c>
      <c r="B249" s="167" t="s">
        <v>43</v>
      </c>
      <c r="C249" s="167"/>
      <c r="D249" s="168">
        <v>1146133.98</v>
      </c>
      <c r="E249" s="57">
        <v>0</v>
      </c>
      <c r="F249" s="58">
        <v>0</v>
      </c>
      <c r="G249" s="59">
        <v>0</v>
      </c>
      <c r="H249" s="57">
        <v>0</v>
      </c>
      <c r="I249" s="169">
        <v>0</v>
      </c>
      <c r="J249" s="57">
        <v>0</v>
      </c>
      <c r="K249" s="57">
        <v>0</v>
      </c>
      <c r="L249" s="57">
        <v>0</v>
      </c>
      <c r="M249" s="57">
        <v>0</v>
      </c>
      <c r="N249" s="57">
        <v>49.25</v>
      </c>
      <c r="O249" s="168">
        <v>1146133.98</v>
      </c>
      <c r="P249" s="59">
        <v>0</v>
      </c>
      <c r="Q249" s="59">
        <v>0</v>
      </c>
      <c r="R249" s="59">
        <v>0</v>
      </c>
      <c r="S249" s="59">
        <v>0</v>
      </c>
    </row>
    <row r="250" spans="1:19" ht="12.75">
      <c r="A250" s="143">
        <v>225</v>
      </c>
      <c r="B250" s="167" t="s">
        <v>140</v>
      </c>
      <c r="C250" s="167"/>
      <c r="D250" s="108">
        <v>1108839.6</v>
      </c>
      <c r="E250" s="170">
        <v>0</v>
      </c>
      <c r="F250" s="171">
        <v>0</v>
      </c>
      <c r="G250" s="172">
        <v>0</v>
      </c>
      <c r="H250" s="170">
        <v>0</v>
      </c>
      <c r="I250" s="170">
        <v>0</v>
      </c>
      <c r="J250" s="170">
        <v>0</v>
      </c>
      <c r="K250" s="170">
        <v>0</v>
      </c>
      <c r="L250" s="170">
        <v>0</v>
      </c>
      <c r="M250" s="173">
        <v>0</v>
      </c>
      <c r="N250" s="170">
        <v>68.83</v>
      </c>
      <c r="O250" s="173">
        <v>1108839.6</v>
      </c>
      <c r="P250" s="172">
        <v>0</v>
      </c>
      <c r="Q250" s="172">
        <v>0</v>
      </c>
      <c r="R250" s="172">
        <v>0</v>
      </c>
      <c r="S250" s="172">
        <v>0</v>
      </c>
    </row>
    <row r="251" spans="1:19" ht="12.75">
      <c r="A251" s="143">
        <v>226</v>
      </c>
      <c r="B251" s="167" t="s">
        <v>141</v>
      </c>
      <c r="C251" s="167"/>
      <c r="D251" s="108">
        <v>800943.9</v>
      </c>
      <c r="E251" s="170">
        <v>0</v>
      </c>
      <c r="F251" s="171">
        <v>0</v>
      </c>
      <c r="G251" s="172">
        <v>0</v>
      </c>
      <c r="H251" s="170">
        <v>258.56</v>
      </c>
      <c r="I251" s="173">
        <v>800943.9</v>
      </c>
      <c r="J251" s="170">
        <v>0</v>
      </c>
      <c r="K251" s="170">
        <v>0</v>
      </c>
      <c r="L251" s="170">
        <v>0</v>
      </c>
      <c r="M251" s="170">
        <v>0</v>
      </c>
      <c r="N251" s="170">
        <v>0</v>
      </c>
      <c r="O251" s="174">
        <v>0</v>
      </c>
      <c r="P251" s="172">
        <v>0</v>
      </c>
      <c r="Q251" s="172">
        <v>0</v>
      </c>
      <c r="R251" s="172">
        <v>0</v>
      </c>
      <c r="S251" s="172">
        <v>0</v>
      </c>
    </row>
    <row r="252" spans="1:19" ht="12.75">
      <c r="A252" s="143">
        <v>227</v>
      </c>
      <c r="B252" s="167" t="s">
        <v>142</v>
      </c>
      <c r="C252" s="167"/>
      <c r="D252" s="108">
        <v>703551.9</v>
      </c>
      <c r="E252" s="170">
        <v>0</v>
      </c>
      <c r="F252" s="171">
        <v>0</v>
      </c>
      <c r="G252" s="172">
        <v>0</v>
      </c>
      <c r="H252" s="170">
        <v>227.12</v>
      </c>
      <c r="I252" s="173">
        <v>703551.9</v>
      </c>
      <c r="J252" s="170">
        <v>0</v>
      </c>
      <c r="K252" s="170">
        <v>0</v>
      </c>
      <c r="L252" s="170">
        <v>0</v>
      </c>
      <c r="M252" s="170">
        <v>0</v>
      </c>
      <c r="N252" s="170">
        <v>0</v>
      </c>
      <c r="O252" s="174">
        <v>0</v>
      </c>
      <c r="P252" s="172">
        <v>0</v>
      </c>
      <c r="Q252" s="172">
        <v>0</v>
      </c>
      <c r="R252" s="172">
        <v>0</v>
      </c>
      <c r="S252" s="172">
        <v>0</v>
      </c>
    </row>
    <row r="253" spans="1:19" ht="12.75">
      <c r="A253" s="143">
        <v>228</v>
      </c>
      <c r="B253" s="167" t="s">
        <v>143</v>
      </c>
      <c r="C253" s="167"/>
      <c r="D253" s="108">
        <v>898211.99</v>
      </c>
      <c r="E253" s="170">
        <v>0</v>
      </c>
      <c r="F253" s="171">
        <v>0</v>
      </c>
      <c r="G253" s="172">
        <v>0</v>
      </c>
      <c r="H253" s="172">
        <v>289.96</v>
      </c>
      <c r="I253" s="173">
        <v>898211.99</v>
      </c>
      <c r="J253" s="172">
        <v>0</v>
      </c>
      <c r="K253" s="172">
        <v>0</v>
      </c>
      <c r="L253" s="172">
        <v>0</v>
      </c>
      <c r="M253" s="172">
        <v>0</v>
      </c>
      <c r="N253" s="172">
        <v>0</v>
      </c>
      <c r="O253" s="172">
        <v>0</v>
      </c>
      <c r="P253" s="172">
        <v>0</v>
      </c>
      <c r="Q253" s="172">
        <v>0</v>
      </c>
      <c r="R253" s="172">
        <v>0</v>
      </c>
      <c r="S253" s="172">
        <v>0</v>
      </c>
    </row>
    <row r="254" spans="1:19" ht="12.75">
      <c r="A254" s="143">
        <v>229</v>
      </c>
      <c r="B254" s="167" t="s">
        <v>144</v>
      </c>
      <c r="C254" s="167"/>
      <c r="D254" s="108">
        <v>891211.17</v>
      </c>
      <c r="E254" s="170">
        <v>0</v>
      </c>
      <c r="F254" s="171">
        <v>0</v>
      </c>
      <c r="G254" s="172">
        <v>0</v>
      </c>
      <c r="H254" s="172">
        <v>287.7</v>
      </c>
      <c r="I254" s="173">
        <v>891211.17</v>
      </c>
      <c r="J254" s="172">
        <v>0</v>
      </c>
      <c r="K254" s="172">
        <v>0</v>
      </c>
      <c r="L254" s="172">
        <v>0</v>
      </c>
      <c r="M254" s="172">
        <v>0</v>
      </c>
      <c r="N254" s="172">
        <v>0</v>
      </c>
      <c r="O254" s="172">
        <v>0</v>
      </c>
      <c r="P254" s="172">
        <v>0</v>
      </c>
      <c r="Q254" s="172">
        <v>0</v>
      </c>
      <c r="R254" s="172">
        <v>0</v>
      </c>
      <c r="S254" s="172">
        <v>0</v>
      </c>
    </row>
    <row r="255" spans="1:19" ht="12.75">
      <c r="A255" s="143">
        <v>230</v>
      </c>
      <c r="B255" s="167" t="s">
        <v>145</v>
      </c>
      <c r="C255" s="167"/>
      <c r="D255" s="108">
        <v>1159230</v>
      </c>
      <c r="E255" s="170">
        <v>1159230</v>
      </c>
      <c r="F255" s="171">
        <v>0</v>
      </c>
      <c r="G255" s="172">
        <v>0</v>
      </c>
      <c r="H255" s="170">
        <v>0</v>
      </c>
      <c r="I255" s="173">
        <v>0</v>
      </c>
      <c r="J255" s="170">
        <v>0</v>
      </c>
      <c r="K255" s="170">
        <v>0</v>
      </c>
      <c r="L255" s="170">
        <v>0</v>
      </c>
      <c r="M255" s="170">
        <v>0</v>
      </c>
      <c r="N255" s="170">
        <v>0</v>
      </c>
      <c r="O255" s="175">
        <v>0</v>
      </c>
      <c r="P255" s="172">
        <v>0</v>
      </c>
      <c r="Q255" s="172">
        <v>0</v>
      </c>
      <c r="R255" s="172">
        <v>0</v>
      </c>
      <c r="S255" s="172">
        <v>0</v>
      </c>
    </row>
    <row r="256" spans="1:19" ht="12.75">
      <c r="A256" s="215" t="s">
        <v>27</v>
      </c>
      <c r="B256" s="219"/>
      <c r="C256" s="119"/>
      <c r="D256" s="83">
        <f aca="true" t="shared" si="19" ref="D256:S256">SUM(D257:D257)</f>
        <v>1337177.75</v>
      </c>
      <c r="E256" s="48">
        <f t="shared" si="19"/>
        <v>0</v>
      </c>
      <c r="F256" s="132">
        <f t="shared" si="19"/>
        <v>0</v>
      </c>
      <c r="G256" s="48">
        <f t="shared" si="19"/>
        <v>0</v>
      </c>
      <c r="H256" s="48">
        <f t="shared" si="19"/>
        <v>432.64</v>
      </c>
      <c r="I256" s="48">
        <f t="shared" si="19"/>
        <v>1337177.75</v>
      </c>
      <c r="J256" s="48">
        <f t="shared" si="19"/>
        <v>0</v>
      </c>
      <c r="K256" s="48">
        <f t="shared" si="19"/>
        <v>0</v>
      </c>
      <c r="L256" s="48">
        <f t="shared" si="19"/>
        <v>0</v>
      </c>
      <c r="M256" s="48">
        <f t="shared" si="19"/>
        <v>0</v>
      </c>
      <c r="N256" s="48">
        <f t="shared" si="19"/>
        <v>0</v>
      </c>
      <c r="O256" s="48">
        <f t="shared" si="19"/>
        <v>0</v>
      </c>
      <c r="P256" s="48">
        <f t="shared" si="19"/>
        <v>0</v>
      </c>
      <c r="Q256" s="48">
        <f t="shared" si="19"/>
        <v>0</v>
      </c>
      <c r="R256" s="48">
        <f t="shared" si="19"/>
        <v>0</v>
      </c>
      <c r="S256" s="48">
        <f t="shared" si="19"/>
        <v>0</v>
      </c>
    </row>
    <row r="257" spans="1:19" ht="12.75">
      <c r="A257" s="42">
        <v>231</v>
      </c>
      <c r="B257" s="176" t="s">
        <v>85</v>
      </c>
      <c r="C257" s="177"/>
      <c r="D257" s="178">
        <v>1337177.75</v>
      </c>
      <c r="E257" s="179">
        <v>0</v>
      </c>
      <c r="F257" s="180">
        <v>0</v>
      </c>
      <c r="G257" s="179">
        <v>0</v>
      </c>
      <c r="H257" s="179">
        <v>432.64</v>
      </c>
      <c r="I257" s="181">
        <v>1337177.75</v>
      </c>
      <c r="J257" s="179">
        <v>0</v>
      </c>
      <c r="K257" s="179">
        <v>0</v>
      </c>
      <c r="L257" s="179">
        <v>0</v>
      </c>
      <c r="M257" s="179">
        <v>0</v>
      </c>
      <c r="N257" s="179">
        <v>0</v>
      </c>
      <c r="O257" s="179">
        <v>0</v>
      </c>
      <c r="P257" s="179">
        <v>0</v>
      </c>
      <c r="Q257" s="179">
        <v>0</v>
      </c>
      <c r="R257" s="179">
        <v>0</v>
      </c>
      <c r="S257" s="179">
        <v>0</v>
      </c>
    </row>
    <row r="258" spans="1:19" ht="12.75">
      <c r="A258" s="224" t="s">
        <v>28</v>
      </c>
      <c r="B258" s="225"/>
      <c r="C258" s="182"/>
      <c r="D258" s="39">
        <f>SUM(D259:D260)</f>
        <v>1108137.967</v>
      </c>
      <c r="E258" s="40">
        <f aca="true" t="shared" si="20" ref="E258:S258">SUM(E259:E260)</f>
        <v>0</v>
      </c>
      <c r="F258" s="41">
        <f t="shared" si="20"/>
        <v>0</v>
      </c>
      <c r="G258" s="40">
        <f t="shared" si="20"/>
        <v>0</v>
      </c>
      <c r="H258" s="40">
        <f t="shared" si="20"/>
        <v>165</v>
      </c>
      <c r="I258" s="40">
        <f t="shared" si="20"/>
        <v>510575.967</v>
      </c>
      <c r="J258" s="40">
        <f t="shared" si="20"/>
        <v>0</v>
      </c>
      <c r="K258" s="40">
        <f t="shared" si="20"/>
        <v>0</v>
      </c>
      <c r="L258" s="40">
        <f t="shared" si="20"/>
        <v>244</v>
      </c>
      <c r="M258" s="40">
        <f t="shared" si="20"/>
        <v>597562</v>
      </c>
      <c r="N258" s="40">
        <f t="shared" si="20"/>
        <v>0</v>
      </c>
      <c r="O258" s="40">
        <f t="shared" si="20"/>
        <v>0</v>
      </c>
      <c r="P258" s="40">
        <f t="shared" si="20"/>
        <v>0</v>
      </c>
      <c r="Q258" s="40">
        <f t="shared" si="20"/>
        <v>0</v>
      </c>
      <c r="R258" s="40">
        <f t="shared" si="20"/>
        <v>0</v>
      </c>
      <c r="S258" s="40">
        <f t="shared" si="20"/>
        <v>0</v>
      </c>
    </row>
    <row r="259" spans="1:19" ht="12.75">
      <c r="A259" s="183">
        <v>232</v>
      </c>
      <c r="B259" s="184" t="s">
        <v>44</v>
      </c>
      <c r="C259" s="184"/>
      <c r="D259" s="36">
        <v>510575.967</v>
      </c>
      <c r="E259" s="59">
        <v>0</v>
      </c>
      <c r="F259" s="58">
        <v>0</v>
      </c>
      <c r="G259" s="59">
        <v>0</v>
      </c>
      <c r="H259" s="59">
        <v>165</v>
      </c>
      <c r="I259" s="151">
        <v>510575.967</v>
      </c>
      <c r="J259" s="59">
        <v>0</v>
      </c>
      <c r="K259" s="59">
        <v>0</v>
      </c>
      <c r="L259" s="59">
        <v>0</v>
      </c>
      <c r="M259" s="59">
        <v>0</v>
      </c>
      <c r="N259" s="59">
        <v>0</v>
      </c>
      <c r="O259" s="185">
        <v>0</v>
      </c>
      <c r="P259" s="59">
        <v>0</v>
      </c>
      <c r="Q259" s="59">
        <v>0</v>
      </c>
      <c r="R259" s="59">
        <v>0</v>
      </c>
      <c r="S259" s="59">
        <v>0</v>
      </c>
    </row>
    <row r="260" spans="1:19" ht="12.75">
      <c r="A260" s="42">
        <v>233</v>
      </c>
      <c r="B260" s="144" t="s">
        <v>86</v>
      </c>
      <c r="C260" s="144"/>
      <c r="D260" s="39">
        <v>597562</v>
      </c>
      <c r="E260" s="40">
        <v>0</v>
      </c>
      <c r="F260" s="41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244</v>
      </c>
      <c r="M260" s="40">
        <v>597562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</row>
    <row r="261" spans="1:19" ht="12.75">
      <c r="A261" s="220" t="s">
        <v>29</v>
      </c>
      <c r="B261" s="221"/>
      <c r="C261" s="135"/>
      <c r="D261" s="83">
        <f>SUM(D262:D264)</f>
        <v>2450745</v>
      </c>
      <c r="E261" s="48">
        <f aca="true" t="shared" si="21" ref="E261:S261">SUM(E262:E264)</f>
        <v>0</v>
      </c>
      <c r="F261" s="132">
        <f t="shared" si="21"/>
        <v>0</v>
      </c>
      <c r="G261" s="48">
        <f t="shared" si="21"/>
        <v>0</v>
      </c>
      <c r="H261" s="48">
        <f t="shared" si="21"/>
        <v>328.76</v>
      </c>
      <c r="I261" s="48">
        <f t="shared" si="21"/>
        <v>918585</v>
      </c>
      <c r="J261" s="48">
        <f t="shared" si="21"/>
        <v>0</v>
      </c>
      <c r="K261" s="48">
        <f t="shared" si="21"/>
        <v>0</v>
      </c>
      <c r="L261" s="48">
        <f t="shared" si="21"/>
        <v>268.8</v>
      </c>
      <c r="M261" s="48">
        <f t="shared" si="21"/>
        <v>1532160</v>
      </c>
      <c r="N261" s="48">
        <f t="shared" si="21"/>
        <v>0</v>
      </c>
      <c r="O261" s="48">
        <f t="shared" si="21"/>
        <v>0</v>
      </c>
      <c r="P261" s="48">
        <f t="shared" si="21"/>
        <v>0</v>
      </c>
      <c r="Q261" s="48">
        <f t="shared" si="21"/>
        <v>0</v>
      </c>
      <c r="R261" s="48">
        <f t="shared" si="21"/>
        <v>0</v>
      </c>
      <c r="S261" s="48">
        <f t="shared" si="21"/>
        <v>0</v>
      </c>
    </row>
    <row r="262" spans="1:19" ht="12.75">
      <c r="A262" s="78">
        <v>234</v>
      </c>
      <c r="B262" s="186" t="s">
        <v>87</v>
      </c>
      <c r="C262" s="186"/>
      <c r="D262" s="147">
        <v>1532160</v>
      </c>
      <c r="E262" s="138">
        <v>0</v>
      </c>
      <c r="F262" s="139">
        <v>0</v>
      </c>
      <c r="G262" s="138">
        <v>0</v>
      </c>
      <c r="H262" s="138">
        <v>0</v>
      </c>
      <c r="I262" s="138">
        <v>0</v>
      </c>
      <c r="J262" s="138">
        <v>0</v>
      </c>
      <c r="K262" s="138">
        <v>0</v>
      </c>
      <c r="L262" s="138">
        <v>268.8</v>
      </c>
      <c r="M262" s="138">
        <v>1532160</v>
      </c>
      <c r="N262" s="138">
        <v>0</v>
      </c>
      <c r="O262" s="138">
        <v>0</v>
      </c>
      <c r="P262" s="138">
        <v>0</v>
      </c>
      <c r="Q262" s="138">
        <v>0</v>
      </c>
      <c r="R262" s="138">
        <v>0</v>
      </c>
      <c r="S262" s="138">
        <v>0</v>
      </c>
    </row>
    <row r="263" spans="1:19" ht="12.75">
      <c r="A263" s="78">
        <v>235</v>
      </c>
      <c r="B263" s="186" t="s">
        <v>88</v>
      </c>
      <c r="C263" s="186"/>
      <c r="D263" s="147">
        <v>400030</v>
      </c>
      <c r="E263" s="138">
        <v>0</v>
      </c>
      <c r="F263" s="139">
        <v>0</v>
      </c>
      <c r="G263" s="138">
        <v>0</v>
      </c>
      <c r="H263" s="138">
        <v>143.17</v>
      </c>
      <c r="I263" s="138">
        <v>400030</v>
      </c>
      <c r="J263" s="138">
        <v>0</v>
      </c>
      <c r="K263" s="138">
        <v>0</v>
      </c>
      <c r="L263" s="138">
        <v>0</v>
      </c>
      <c r="M263" s="138">
        <v>0</v>
      </c>
      <c r="N263" s="138">
        <v>0</v>
      </c>
      <c r="O263" s="138">
        <v>0</v>
      </c>
      <c r="P263" s="138">
        <v>0</v>
      </c>
      <c r="Q263" s="138">
        <v>0</v>
      </c>
      <c r="R263" s="138">
        <v>0</v>
      </c>
      <c r="S263" s="138">
        <v>0</v>
      </c>
    </row>
    <row r="264" spans="1:19" ht="26.25">
      <c r="A264" s="78">
        <v>236</v>
      </c>
      <c r="B264" s="186" t="s">
        <v>89</v>
      </c>
      <c r="C264" s="186"/>
      <c r="D264" s="137">
        <v>518555</v>
      </c>
      <c r="E264" s="138">
        <v>0</v>
      </c>
      <c r="F264" s="139">
        <v>0</v>
      </c>
      <c r="G264" s="138">
        <v>0</v>
      </c>
      <c r="H264" s="138">
        <v>185.59</v>
      </c>
      <c r="I264" s="45">
        <v>518555</v>
      </c>
      <c r="J264" s="138">
        <v>0</v>
      </c>
      <c r="K264" s="138">
        <v>0</v>
      </c>
      <c r="L264" s="138">
        <v>0</v>
      </c>
      <c r="M264" s="138">
        <v>0</v>
      </c>
      <c r="N264" s="138">
        <v>0</v>
      </c>
      <c r="O264" s="138">
        <v>0</v>
      </c>
      <c r="P264" s="138">
        <v>0</v>
      </c>
      <c r="Q264" s="138">
        <v>0</v>
      </c>
      <c r="R264" s="138">
        <v>0</v>
      </c>
      <c r="S264" s="138">
        <v>0</v>
      </c>
    </row>
    <row r="265" spans="1:19" ht="12.75">
      <c r="A265" s="220" t="s">
        <v>30</v>
      </c>
      <c r="B265" s="221"/>
      <c r="C265" s="135"/>
      <c r="D265" s="83">
        <f>SUM(D266:D268)</f>
        <v>4781682.09</v>
      </c>
      <c r="E265" s="48">
        <f aca="true" t="shared" si="22" ref="E265:S265">SUM(E266:E268)</f>
        <v>0</v>
      </c>
      <c r="F265" s="132">
        <f t="shared" si="22"/>
        <v>0</v>
      </c>
      <c r="G265" s="48">
        <f t="shared" si="22"/>
        <v>0</v>
      </c>
      <c r="H265" s="48">
        <f t="shared" si="22"/>
        <v>1664.92</v>
      </c>
      <c r="I265" s="48">
        <f t="shared" si="22"/>
        <v>4781682.09</v>
      </c>
      <c r="J265" s="48">
        <f t="shared" si="22"/>
        <v>0</v>
      </c>
      <c r="K265" s="48">
        <f t="shared" si="22"/>
        <v>0</v>
      </c>
      <c r="L265" s="48">
        <f t="shared" si="22"/>
        <v>0</v>
      </c>
      <c r="M265" s="48">
        <f t="shared" si="22"/>
        <v>0</v>
      </c>
      <c r="N265" s="48">
        <f t="shared" si="22"/>
        <v>0</v>
      </c>
      <c r="O265" s="48">
        <f t="shared" si="22"/>
        <v>0</v>
      </c>
      <c r="P265" s="48">
        <f t="shared" si="22"/>
        <v>0</v>
      </c>
      <c r="Q265" s="48">
        <f t="shared" si="22"/>
        <v>0</v>
      </c>
      <c r="R265" s="48">
        <f t="shared" si="22"/>
        <v>0</v>
      </c>
      <c r="S265" s="48">
        <f t="shared" si="22"/>
        <v>0</v>
      </c>
    </row>
    <row r="266" spans="1:19" ht="12.75">
      <c r="A266" s="42">
        <v>237</v>
      </c>
      <c r="B266" s="187" t="s">
        <v>90</v>
      </c>
      <c r="C266" s="187"/>
      <c r="D266" s="104">
        <v>1351796.95</v>
      </c>
      <c r="E266" s="50">
        <v>0</v>
      </c>
      <c r="F266" s="188">
        <v>0</v>
      </c>
      <c r="G266" s="50">
        <v>0</v>
      </c>
      <c r="H266" s="50">
        <v>437.37</v>
      </c>
      <c r="I266" s="50">
        <v>1351796.95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</row>
    <row r="267" spans="1:19" ht="26.25">
      <c r="A267" s="42">
        <v>238</v>
      </c>
      <c r="B267" s="187" t="s">
        <v>91</v>
      </c>
      <c r="C267" s="187"/>
      <c r="D267" s="104">
        <v>771029.14</v>
      </c>
      <c r="E267" s="50">
        <v>0</v>
      </c>
      <c r="F267" s="188">
        <v>0</v>
      </c>
      <c r="G267" s="50">
        <v>0</v>
      </c>
      <c r="H267" s="50">
        <v>275.95</v>
      </c>
      <c r="I267" s="50">
        <v>771029.14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</row>
    <row r="268" spans="1:19" ht="12.75">
      <c r="A268" s="42">
        <v>239</v>
      </c>
      <c r="B268" s="189" t="s">
        <v>92</v>
      </c>
      <c r="C268" s="189"/>
      <c r="D268" s="104">
        <v>2658856</v>
      </c>
      <c r="E268" s="50">
        <v>0</v>
      </c>
      <c r="F268" s="188">
        <v>0</v>
      </c>
      <c r="G268" s="50">
        <v>0</v>
      </c>
      <c r="H268" s="50">
        <v>951.6</v>
      </c>
      <c r="I268" s="50">
        <v>2658856</v>
      </c>
      <c r="J268" s="50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</row>
    <row r="269" spans="1:19" ht="12.75">
      <c r="A269" s="220" t="s">
        <v>31</v>
      </c>
      <c r="B269" s="221"/>
      <c r="C269" s="182"/>
      <c r="D269" s="190">
        <f>SUM(D270:D272)</f>
        <v>1536236</v>
      </c>
      <c r="E269" s="191">
        <f aca="true" t="shared" si="23" ref="E269:S269">SUM(E270:E272)</f>
        <v>0</v>
      </c>
      <c r="F269" s="192">
        <f t="shared" si="23"/>
        <v>0</v>
      </c>
      <c r="G269" s="191">
        <f t="shared" si="23"/>
        <v>0</v>
      </c>
      <c r="H269" s="191">
        <f t="shared" si="23"/>
        <v>563.1</v>
      </c>
      <c r="I269" s="191">
        <f t="shared" si="23"/>
        <v>1536236</v>
      </c>
      <c r="J269" s="191">
        <f t="shared" si="23"/>
        <v>0</v>
      </c>
      <c r="K269" s="191">
        <f t="shared" si="23"/>
        <v>0</v>
      </c>
      <c r="L269" s="191">
        <f t="shared" si="23"/>
        <v>0</v>
      </c>
      <c r="M269" s="191">
        <f t="shared" si="23"/>
        <v>0</v>
      </c>
      <c r="N269" s="191">
        <f t="shared" si="23"/>
        <v>0</v>
      </c>
      <c r="O269" s="191">
        <f t="shared" si="23"/>
        <v>0</v>
      </c>
      <c r="P269" s="191">
        <f t="shared" si="23"/>
        <v>0</v>
      </c>
      <c r="Q269" s="191">
        <f t="shared" si="23"/>
        <v>0</v>
      </c>
      <c r="R269" s="191">
        <f t="shared" si="23"/>
        <v>0</v>
      </c>
      <c r="S269" s="191">
        <f t="shared" si="23"/>
        <v>0</v>
      </c>
    </row>
    <row r="270" spans="1:19" ht="13.5">
      <c r="A270" s="42">
        <v>240</v>
      </c>
      <c r="B270" s="193" t="s">
        <v>93</v>
      </c>
      <c r="C270" s="193"/>
      <c r="D270" s="194">
        <v>421580</v>
      </c>
      <c r="E270" s="195">
        <v>0</v>
      </c>
      <c r="F270" s="196">
        <v>0</v>
      </c>
      <c r="G270" s="195">
        <v>0</v>
      </c>
      <c r="H270" s="195">
        <v>120.4</v>
      </c>
      <c r="I270" s="197">
        <v>421580</v>
      </c>
      <c r="J270" s="195">
        <v>0</v>
      </c>
      <c r="K270" s="195">
        <v>0</v>
      </c>
      <c r="L270" s="195">
        <v>0</v>
      </c>
      <c r="M270" s="195">
        <v>0</v>
      </c>
      <c r="N270" s="195">
        <v>0</v>
      </c>
      <c r="O270" s="195">
        <v>0</v>
      </c>
      <c r="P270" s="195">
        <v>0</v>
      </c>
      <c r="Q270" s="195">
        <v>0</v>
      </c>
      <c r="R270" s="195">
        <v>0</v>
      </c>
      <c r="S270" s="195">
        <v>0</v>
      </c>
    </row>
    <row r="271" spans="1:19" ht="13.5">
      <c r="A271" s="42">
        <v>241</v>
      </c>
      <c r="B271" s="193" t="s">
        <v>94</v>
      </c>
      <c r="C271" s="193"/>
      <c r="D271" s="194">
        <v>376748</v>
      </c>
      <c r="E271" s="195">
        <v>0</v>
      </c>
      <c r="F271" s="196">
        <v>0</v>
      </c>
      <c r="G271" s="195">
        <v>0</v>
      </c>
      <c r="H271" s="195">
        <v>149.2</v>
      </c>
      <c r="I271" s="197">
        <v>376748</v>
      </c>
      <c r="J271" s="195">
        <v>0</v>
      </c>
      <c r="K271" s="195">
        <v>0</v>
      </c>
      <c r="L271" s="195">
        <v>0</v>
      </c>
      <c r="M271" s="195">
        <v>0</v>
      </c>
      <c r="N271" s="195">
        <v>0</v>
      </c>
      <c r="O271" s="195">
        <v>0</v>
      </c>
      <c r="P271" s="195">
        <v>0</v>
      </c>
      <c r="Q271" s="195">
        <v>0</v>
      </c>
      <c r="R271" s="195">
        <v>0</v>
      </c>
      <c r="S271" s="195">
        <v>0</v>
      </c>
    </row>
    <row r="272" spans="1:19" ht="13.5">
      <c r="A272" s="42">
        <v>242</v>
      </c>
      <c r="B272" s="193" t="s">
        <v>95</v>
      </c>
      <c r="C272" s="193"/>
      <c r="D272" s="194">
        <v>737908</v>
      </c>
      <c r="E272" s="195">
        <v>0</v>
      </c>
      <c r="F272" s="196">
        <v>0</v>
      </c>
      <c r="G272" s="195">
        <v>0</v>
      </c>
      <c r="H272" s="195">
        <v>293.5</v>
      </c>
      <c r="I272" s="197">
        <v>737908</v>
      </c>
      <c r="J272" s="195">
        <v>0</v>
      </c>
      <c r="K272" s="195">
        <v>0</v>
      </c>
      <c r="L272" s="195">
        <v>0</v>
      </c>
      <c r="M272" s="195">
        <v>0</v>
      </c>
      <c r="N272" s="195">
        <v>0</v>
      </c>
      <c r="O272" s="195">
        <v>0</v>
      </c>
      <c r="P272" s="195">
        <v>0</v>
      </c>
      <c r="Q272" s="195">
        <v>0</v>
      </c>
      <c r="R272" s="195">
        <v>0</v>
      </c>
      <c r="S272" s="195">
        <v>0</v>
      </c>
    </row>
    <row r="273" spans="1:19" ht="12.75">
      <c r="A273" s="220" t="s">
        <v>45</v>
      </c>
      <c r="B273" s="221"/>
      <c r="C273" s="135"/>
      <c r="D273" s="83">
        <f>SUM(D274)</f>
        <v>628427</v>
      </c>
      <c r="E273" s="48">
        <f aca="true" t="shared" si="24" ref="E273:S273">SUM(E274)</f>
        <v>0</v>
      </c>
      <c r="F273" s="132">
        <f t="shared" si="24"/>
        <v>0</v>
      </c>
      <c r="G273" s="48">
        <f t="shared" si="24"/>
        <v>0</v>
      </c>
      <c r="H273" s="48">
        <f t="shared" si="24"/>
        <v>0</v>
      </c>
      <c r="I273" s="48">
        <f t="shared" si="24"/>
        <v>628427</v>
      </c>
      <c r="J273" s="48">
        <f t="shared" si="24"/>
        <v>0</v>
      </c>
      <c r="K273" s="48">
        <f t="shared" si="24"/>
        <v>0</v>
      </c>
      <c r="L273" s="48">
        <f t="shared" si="24"/>
        <v>0</v>
      </c>
      <c r="M273" s="48">
        <f t="shared" si="24"/>
        <v>0</v>
      </c>
      <c r="N273" s="48">
        <f t="shared" si="24"/>
        <v>0</v>
      </c>
      <c r="O273" s="48">
        <f t="shared" si="24"/>
        <v>0</v>
      </c>
      <c r="P273" s="48">
        <f t="shared" si="24"/>
        <v>0</v>
      </c>
      <c r="Q273" s="48">
        <f t="shared" si="24"/>
        <v>0</v>
      </c>
      <c r="R273" s="48">
        <f t="shared" si="24"/>
        <v>0</v>
      </c>
      <c r="S273" s="48">
        <f t="shared" si="24"/>
        <v>0</v>
      </c>
    </row>
    <row r="274" spans="1:19" ht="12.75">
      <c r="A274" s="42">
        <v>243</v>
      </c>
      <c r="B274" s="198" t="s">
        <v>96</v>
      </c>
      <c r="C274" s="198"/>
      <c r="D274" s="83">
        <v>628427</v>
      </c>
      <c r="E274" s="48">
        <v>0</v>
      </c>
      <c r="F274" s="132">
        <v>0</v>
      </c>
      <c r="G274" s="48">
        <v>0</v>
      </c>
      <c r="H274" s="48"/>
      <c r="I274" s="48">
        <v>628427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</row>
    <row r="275" spans="1:19" ht="12.75">
      <c r="A275" s="220" t="s">
        <v>97</v>
      </c>
      <c r="B275" s="221"/>
      <c r="C275" s="135"/>
      <c r="D275" s="39">
        <f>SUM(D276)</f>
        <v>190000</v>
      </c>
      <c r="E275" s="40">
        <v>0</v>
      </c>
      <c r="F275" s="41">
        <f aca="true" t="shared" si="25" ref="F275:S275">SUM(F276)</f>
        <v>0</v>
      </c>
      <c r="G275" s="40">
        <f t="shared" si="25"/>
        <v>0</v>
      </c>
      <c r="H275" s="40">
        <f t="shared" si="25"/>
        <v>0</v>
      </c>
      <c r="I275" s="40">
        <f t="shared" si="25"/>
        <v>0</v>
      </c>
      <c r="J275" s="40">
        <f t="shared" si="25"/>
        <v>0</v>
      </c>
      <c r="K275" s="40">
        <f t="shared" si="25"/>
        <v>0</v>
      </c>
      <c r="L275" s="40">
        <f t="shared" si="25"/>
        <v>0</v>
      </c>
      <c r="M275" s="40">
        <f t="shared" si="25"/>
        <v>0</v>
      </c>
      <c r="N275" s="40">
        <f t="shared" si="25"/>
        <v>18</v>
      </c>
      <c r="O275" s="40">
        <f t="shared" si="25"/>
        <v>190000</v>
      </c>
      <c r="P275" s="40">
        <f t="shared" si="25"/>
        <v>0</v>
      </c>
      <c r="Q275" s="40">
        <f t="shared" si="25"/>
        <v>0</v>
      </c>
      <c r="R275" s="40">
        <f t="shared" si="25"/>
        <v>0</v>
      </c>
      <c r="S275" s="40">
        <f t="shared" si="25"/>
        <v>0</v>
      </c>
    </row>
    <row r="276" spans="1:19" ht="12.75">
      <c r="A276" s="42">
        <v>244</v>
      </c>
      <c r="B276" s="199" t="s">
        <v>98</v>
      </c>
      <c r="C276" s="199"/>
      <c r="D276" s="39">
        <v>190000</v>
      </c>
      <c r="E276" s="40">
        <v>0</v>
      </c>
      <c r="F276" s="41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18</v>
      </c>
      <c r="O276" s="40">
        <v>190000</v>
      </c>
      <c r="P276" s="40">
        <v>0</v>
      </c>
      <c r="Q276" s="40">
        <v>0</v>
      </c>
      <c r="R276" s="40">
        <v>0</v>
      </c>
      <c r="S276" s="40">
        <v>0</v>
      </c>
    </row>
  </sheetData>
  <sheetProtection/>
  <mergeCells count="36">
    <mergeCell ref="A261:B261"/>
    <mergeCell ref="A265:B265"/>
    <mergeCell ref="A269:B269"/>
    <mergeCell ref="A273:B273"/>
    <mergeCell ref="A275:B275"/>
    <mergeCell ref="A228:B228"/>
    <mergeCell ref="A231:B231"/>
    <mergeCell ref="A247:B247"/>
    <mergeCell ref="A256:B256"/>
    <mergeCell ref="A258:B258"/>
    <mergeCell ref="A52:B52"/>
    <mergeCell ref="A187:B187"/>
    <mergeCell ref="A190:B190"/>
    <mergeCell ref="A203:B203"/>
    <mergeCell ref="A206:B206"/>
    <mergeCell ref="A219:B219"/>
    <mergeCell ref="A12:B12"/>
    <mergeCell ref="A16:B16"/>
    <mergeCell ref="A18:B18"/>
    <mergeCell ref="A28:B28"/>
    <mergeCell ref="A44:B44"/>
    <mergeCell ref="A11:B11"/>
    <mergeCell ref="N2:S2"/>
    <mergeCell ref="R1:S1"/>
    <mergeCell ref="P7:S7"/>
    <mergeCell ref="A5:S5"/>
    <mergeCell ref="A7:A9"/>
    <mergeCell ref="D7:D8"/>
    <mergeCell ref="E7:O7"/>
    <mergeCell ref="B7:B9"/>
    <mergeCell ref="F8:G8"/>
    <mergeCell ref="P4:S4"/>
    <mergeCell ref="L8:M8"/>
    <mergeCell ref="N8:O8"/>
    <mergeCell ref="H8:I8"/>
    <mergeCell ref="J8:K8"/>
  </mergeCells>
  <printOptions horizontalCentered="1"/>
  <pageMargins left="0" right="0" top="0" bottom="0" header="0.5118110236220472" footer="0.5118110236220472"/>
  <pageSetup fitToHeight="107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Lena-312</dc:creator>
  <cp:keywords/>
  <dc:description/>
  <cp:lastModifiedBy>Serg</cp:lastModifiedBy>
  <cp:lastPrinted>2017-07-14T12:20:42Z</cp:lastPrinted>
  <dcterms:created xsi:type="dcterms:W3CDTF">2014-10-16T10:46:20Z</dcterms:created>
  <dcterms:modified xsi:type="dcterms:W3CDTF">2017-10-06T11:30:46Z</dcterms:modified>
  <cp:category/>
  <cp:version/>
  <cp:contentType/>
  <cp:contentStatus/>
</cp:coreProperties>
</file>